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rlos Córcoles\Google Drive\MARBELLA CONFIDENCIAL\EL RELATO DEL PARO\TABLAS PARA SUBIR\"/>
    </mc:Choice>
  </mc:AlternateContent>
  <bookViews>
    <workbookView xWindow="0" yWindow="0" windowWidth="25125" windowHeight="10830" firstSheet="6" activeTab="6"/>
  </bookViews>
  <sheets>
    <sheet name="PARO_MUNICIPIOS_V2" sheetId="1" r:id="rId1"/>
    <sheet name="Hoja4" sheetId="5" r:id="rId2"/>
    <sheet name="Hoja1" sheetId="2" r:id="rId3"/>
    <sheet name="Hoja2" sheetId="3" r:id="rId4"/>
    <sheet name="Hoja3" sheetId="4" r:id="rId5"/>
    <sheet name="PARO_MUNICIPIOS_V6" sheetId="8" r:id="rId6"/>
    <sheet name="TASA DE PARO (ANÁLISIS)" sheetId="7" r:id="rId7"/>
    <sheet name="PARADOS (MAYO 2017)" sheetId="10" r:id="rId8"/>
    <sheet name="AFILIACIONES (MAYO 2017)" sheetId="11" r:id="rId9"/>
    <sheet name="POBLACIÓN (2016)" sheetId="12" r:id="rId10"/>
  </sheets>
  <definedNames>
    <definedName name="_xlnm._FilterDatabase" localSheetId="2" hidden="1">Hoja1!$L$1:$L$105</definedName>
    <definedName name="_xlnm._FilterDatabase" localSheetId="0" hidden="1">PARO_MUNICIPIOS_V2!$N$1:$N$105</definedName>
    <definedName name="_xlnm._FilterDatabase" localSheetId="5" hidden="1">PARO_MUNICIPIOS_V6!$I$1:$I$1040447</definedName>
  </definedNames>
  <calcPr calcId="162913"/>
</workbook>
</file>

<file path=xl/calcChain.xml><?xml version="1.0" encoding="utf-8"?>
<calcChain xmlns="http://schemas.openxmlformats.org/spreadsheetml/2006/main">
  <c r="I4" i="7" l="1"/>
  <c r="I5" i="7"/>
  <c r="I6" i="7"/>
  <c r="I7" i="7"/>
  <c r="I8" i="7"/>
  <c r="I9" i="7"/>
  <c r="I10" i="7"/>
  <c r="I11" i="7"/>
  <c r="I12" i="7"/>
  <c r="I13" i="7"/>
  <c r="I14" i="7"/>
  <c r="I15" i="7"/>
  <c r="I16" i="7"/>
  <c r="I17" i="7"/>
  <c r="I18" i="7"/>
  <c r="I19" i="7"/>
  <c r="I20" i="7"/>
  <c r="I21" i="7"/>
  <c r="I22" i="7"/>
  <c r="I23" i="7"/>
  <c r="I24" i="7"/>
  <c r="I25" i="7"/>
  <c r="I26" i="7"/>
  <c r="I27" i="7"/>
  <c r="I28" i="7"/>
  <c r="I29" i="7"/>
  <c r="I30" i="7"/>
  <c r="I31" i="7"/>
  <c r="I32" i="7"/>
  <c r="I33" i="7"/>
  <c r="I34" i="7"/>
  <c r="I35" i="7"/>
  <c r="I36" i="7"/>
  <c r="I37" i="7"/>
  <c r="I38" i="7"/>
  <c r="I39" i="7"/>
  <c r="I40" i="7"/>
  <c r="I41" i="7"/>
  <c r="I42" i="7"/>
  <c r="I43" i="7"/>
  <c r="I44" i="7"/>
  <c r="I45" i="7"/>
  <c r="I46" i="7"/>
  <c r="I47" i="7"/>
  <c r="I48" i="7"/>
  <c r="I49" i="7"/>
  <c r="I50" i="7"/>
  <c r="I51" i="7"/>
  <c r="I52" i="7"/>
  <c r="I53" i="7"/>
  <c r="I54" i="7"/>
  <c r="I55" i="7"/>
  <c r="I56" i="7"/>
  <c r="I57" i="7"/>
  <c r="I58" i="7"/>
  <c r="I59" i="7"/>
  <c r="I60" i="7"/>
  <c r="I61" i="7"/>
  <c r="I62" i="7"/>
  <c r="I63" i="7"/>
  <c r="I64" i="7"/>
  <c r="I65" i="7"/>
  <c r="I66" i="7"/>
  <c r="I67" i="7"/>
  <c r="I68" i="7"/>
  <c r="I69" i="7"/>
  <c r="I70" i="7"/>
  <c r="I71" i="7"/>
  <c r="I72" i="7"/>
  <c r="I73" i="7"/>
  <c r="I74" i="7"/>
  <c r="I75" i="7"/>
  <c r="I76" i="7"/>
  <c r="I77" i="7"/>
  <c r="I78" i="7"/>
  <c r="I79" i="7"/>
  <c r="I80" i="7"/>
  <c r="I81" i="7"/>
  <c r="I82" i="7"/>
  <c r="I83" i="7"/>
  <c r="I84" i="7"/>
  <c r="I85" i="7"/>
  <c r="I86" i="7"/>
  <c r="I87" i="7"/>
  <c r="I88" i="7"/>
  <c r="I89" i="7"/>
  <c r="I90" i="7"/>
  <c r="I91" i="7"/>
  <c r="I92" i="7"/>
  <c r="I93" i="7"/>
  <c r="I94" i="7"/>
  <c r="I95" i="7"/>
  <c r="I96" i="7"/>
  <c r="I97" i="7"/>
  <c r="I98" i="7"/>
  <c r="I99" i="7"/>
  <c r="I100" i="7"/>
  <c r="I101" i="7"/>
  <c r="I102" i="7"/>
  <c r="I103" i="7"/>
  <c r="I104" i="7"/>
  <c r="I105" i="7"/>
  <c r="I3" i="7"/>
  <c r="D5" i="7"/>
  <c r="I105" i="8" l="1"/>
  <c r="D25" i="7"/>
  <c r="D99" i="7"/>
  <c r="D101" i="7"/>
  <c r="D71" i="7"/>
  <c r="D3" i="7"/>
  <c r="D28" i="7"/>
  <c r="D100" i="7"/>
  <c r="D12" i="7"/>
  <c r="D51" i="7"/>
  <c r="D91" i="7"/>
  <c r="D57" i="7"/>
  <c r="D92" i="7"/>
  <c r="D103" i="7"/>
  <c r="D24" i="7"/>
  <c r="D17" i="7"/>
  <c r="D29" i="7"/>
  <c r="D61" i="7"/>
  <c r="D62" i="7"/>
  <c r="D20" i="7"/>
  <c r="D64" i="7"/>
  <c r="D67" i="7"/>
  <c r="D54" i="7"/>
  <c r="D74" i="7"/>
  <c r="D43" i="7"/>
  <c r="D32" i="7"/>
  <c r="D69" i="7"/>
  <c r="D11" i="7"/>
  <c r="D90" i="7"/>
  <c r="D87" i="7"/>
  <c r="D6" i="7"/>
  <c r="D58" i="7"/>
  <c r="D37" i="7"/>
  <c r="D49" i="7"/>
  <c r="D46" i="7"/>
  <c r="D94" i="7"/>
  <c r="D21" i="7"/>
  <c r="D7" i="7"/>
  <c r="D102" i="7"/>
  <c r="D56" i="7"/>
  <c r="D27" i="7"/>
  <c r="D41" i="7"/>
  <c r="D78" i="7"/>
  <c r="D81" i="7"/>
  <c r="D53" i="7"/>
  <c r="D97" i="7"/>
  <c r="D50" i="7"/>
  <c r="D52" i="7"/>
  <c r="D59" i="7"/>
  <c r="D76" i="7"/>
  <c r="D104" i="7"/>
  <c r="D72" i="7"/>
  <c r="D36" i="7"/>
  <c r="D19" i="7"/>
  <c r="D34" i="7"/>
  <c r="D47" i="7"/>
  <c r="D55" i="7"/>
  <c r="D26" i="7"/>
  <c r="D45" i="7"/>
  <c r="D95" i="7"/>
  <c r="D85" i="7"/>
  <c r="D70" i="7"/>
  <c r="D66" i="7"/>
  <c r="D73" i="7"/>
  <c r="D98" i="7"/>
  <c r="D42" i="7"/>
  <c r="D33" i="7"/>
  <c r="D35" i="7"/>
  <c r="D39" i="7"/>
  <c r="D83" i="7"/>
  <c r="D38" i="7"/>
  <c r="D18" i="7"/>
  <c r="D9" i="7"/>
  <c r="D4" i="7"/>
  <c r="D86" i="7"/>
  <c r="D44" i="7"/>
  <c r="D88" i="7"/>
  <c r="D75" i="7"/>
  <c r="D93" i="7"/>
  <c r="D23" i="7"/>
  <c r="D16" i="7"/>
  <c r="D77" i="7"/>
  <c r="D68" i="7"/>
  <c r="D65" i="7"/>
  <c r="D22" i="7"/>
  <c r="D84" i="7"/>
  <c r="D8" i="7"/>
  <c r="D10" i="7"/>
  <c r="D79" i="7"/>
  <c r="D82" i="7"/>
  <c r="D40" i="7"/>
  <c r="D14" i="7"/>
  <c r="D15" i="7"/>
  <c r="D89" i="7"/>
  <c r="D31" i="7"/>
  <c r="D63" i="7"/>
  <c r="D30" i="7"/>
  <c r="D80" i="7"/>
  <c r="D13" i="7"/>
  <c r="D60" i="7"/>
  <c r="D105" i="7"/>
  <c r="D96" i="7"/>
  <c r="D48" i="7"/>
  <c r="H3" i="8"/>
  <c r="H4" i="8"/>
  <c r="H5" i="8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51" i="8"/>
  <c r="H52" i="8"/>
  <c r="H53" i="8"/>
  <c r="H54" i="8"/>
  <c r="H55" i="8"/>
  <c r="H56" i="8"/>
  <c r="H57" i="8"/>
  <c r="H58" i="8"/>
  <c r="H59" i="8"/>
  <c r="H60" i="8"/>
  <c r="H61" i="8"/>
  <c r="H62" i="8"/>
  <c r="H63" i="8"/>
  <c r="H64" i="8"/>
  <c r="H65" i="8"/>
  <c r="H66" i="8"/>
  <c r="H67" i="8"/>
  <c r="H68" i="8"/>
  <c r="H69" i="8"/>
  <c r="H70" i="8"/>
  <c r="H71" i="8"/>
  <c r="H72" i="8"/>
  <c r="H73" i="8"/>
  <c r="H74" i="8"/>
  <c r="H75" i="8"/>
  <c r="H76" i="8"/>
  <c r="H77" i="8"/>
  <c r="H78" i="8"/>
  <c r="H79" i="8"/>
  <c r="H80" i="8"/>
  <c r="H81" i="8"/>
  <c r="H82" i="8"/>
  <c r="H83" i="8"/>
  <c r="H84" i="8"/>
  <c r="H85" i="8"/>
  <c r="H86" i="8"/>
  <c r="H87" i="8"/>
  <c r="H88" i="8"/>
  <c r="H89" i="8"/>
  <c r="H90" i="8"/>
  <c r="H91" i="8"/>
  <c r="H92" i="8"/>
  <c r="H93" i="8"/>
  <c r="H94" i="8"/>
  <c r="H95" i="8"/>
  <c r="H96" i="8"/>
  <c r="H97" i="8"/>
  <c r="H98" i="8"/>
  <c r="H99" i="8"/>
  <c r="H100" i="8"/>
  <c r="H101" i="8"/>
  <c r="H102" i="8"/>
  <c r="H103" i="8"/>
  <c r="H104" i="8"/>
  <c r="H2" i="8"/>
  <c r="F3" i="8"/>
  <c r="I3" i="8" s="1"/>
  <c r="F4" i="8"/>
  <c r="I4" i="8" s="1"/>
  <c r="F5" i="8"/>
  <c r="I5" i="8" s="1"/>
  <c r="F6" i="8"/>
  <c r="I6" i="8" s="1"/>
  <c r="F7" i="8"/>
  <c r="I7" i="8" s="1"/>
  <c r="F8" i="8"/>
  <c r="I8" i="8" s="1"/>
  <c r="F9" i="8"/>
  <c r="I9" i="8" s="1"/>
  <c r="F10" i="8"/>
  <c r="I10" i="8" s="1"/>
  <c r="F11" i="8"/>
  <c r="I11" i="8" s="1"/>
  <c r="F12" i="8"/>
  <c r="I12" i="8" s="1"/>
  <c r="F13" i="8"/>
  <c r="I13" i="8" s="1"/>
  <c r="F14" i="8"/>
  <c r="I14" i="8" s="1"/>
  <c r="F15" i="8"/>
  <c r="I15" i="8" s="1"/>
  <c r="F16" i="8"/>
  <c r="I16" i="8" s="1"/>
  <c r="F17" i="8"/>
  <c r="I17" i="8" s="1"/>
  <c r="F18" i="8"/>
  <c r="I18" i="8" s="1"/>
  <c r="F19" i="8"/>
  <c r="I19" i="8" s="1"/>
  <c r="F20" i="8"/>
  <c r="I20" i="8" s="1"/>
  <c r="F21" i="8"/>
  <c r="I21" i="8" s="1"/>
  <c r="F22" i="8"/>
  <c r="I22" i="8" s="1"/>
  <c r="F23" i="8"/>
  <c r="I23" i="8" s="1"/>
  <c r="F24" i="8"/>
  <c r="I24" i="8" s="1"/>
  <c r="F25" i="8"/>
  <c r="I25" i="8" s="1"/>
  <c r="F26" i="8"/>
  <c r="I26" i="8" s="1"/>
  <c r="F27" i="8"/>
  <c r="I27" i="8" s="1"/>
  <c r="F28" i="8"/>
  <c r="I28" i="8" s="1"/>
  <c r="F29" i="8"/>
  <c r="I29" i="8" s="1"/>
  <c r="F30" i="8"/>
  <c r="I30" i="8" s="1"/>
  <c r="F31" i="8"/>
  <c r="I31" i="8" s="1"/>
  <c r="F32" i="8"/>
  <c r="I32" i="8" s="1"/>
  <c r="F33" i="8"/>
  <c r="I33" i="8" s="1"/>
  <c r="F34" i="8"/>
  <c r="I34" i="8" s="1"/>
  <c r="F35" i="8"/>
  <c r="I35" i="8" s="1"/>
  <c r="F36" i="8"/>
  <c r="I36" i="8" s="1"/>
  <c r="F37" i="8"/>
  <c r="I37" i="8" s="1"/>
  <c r="F38" i="8"/>
  <c r="I38" i="8" s="1"/>
  <c r="F39" i="8"/>
  <c r="I39" i="8" s="1"/>
  <c r="F40" i="8"/>
  <c r="I40" i="8" s="1"/>
  <c r="F41" i="8"/>
  <c r="I41" i="8" s="1"/>
  <c r="F42" i="8"/>
  <c r="I42" i="8" s="1"/>
  <c r="F43" i="8"/>
  <c r="I43" i="8" s="1"/>
  <c r="F44" i="8"/>
  <c r="I44" i="8" s="1"/>
  <c r="F45" i="8"/>
  <c r="I45" i="8" s="1"/>
  <c r="F46" i="8"/>
  <c r="I46" i="8" s="1"/>
  <c r="F47" i="8"/>
  <c r="I47" i="8" s="1"/>
  <c r="F48" i="8"/>
  <c r="I48" i="8" s="1"/>
  <c r="F49" i="8"/>
  <c r="I49" i="8" s="1"/>
  <c r="F50" i="8"/>
  <c r="I50" i="8" s="1"/>
  <c r="F51" i="8"/>
  <c r="I51" i="8" s="1"/>
  <c r="F52" i="8"/>
  <c r="I52" i="8" s="1"/>
  <c r="F53" i="8"/>
  <c r="I53" i="8" s="1"/>
  <c r="F54" i="8"/>
  <c r="I54" i="8" s="1"/>
  <c r="F55" i="8"/>
  <c r="I55" i="8" s="1"/>
  <c r="F56" i="8"/>
  <c r="I56" i="8" s="1"/>
  <c r="F57" i="8"/>
  <c r="I57" i="8" s="1"/>
  <c r="F58" i="8"/>
  <c r="I58" i="8" s="1"/>
  <c r="F59" i="8"/>
  <c r="I59" i="8" s="1"/>
  <c r="F60" i="8"/>
  <c r="I60" i="8" s="1"/>
  <c r="F61" i="8"/>
  <c r="I61" i="8" s="1"/>
  <c r="F62" i="8"/>
  <c r="I62" i="8" s="1"/>
  <c r="F63" i="8"/>
  <c r="I63" i="8" s="1"/>
  <c r="F64" i="8"/>
  <c r="I64" i="8" s="1"/>
  <c r="F65" i="8"/>
  <c r="I65" i="8" s="1"/>
  <c r="F66" i="8"/>
  <c r="I66" i="8" s="1"/>
  <c r="F67" i="8"/>
  <c r="I67" i="8" s="1"/>
  <c r="F68" i="8"/>
  <c r="I68" i="8" s="1"/>
  <c r="F69" i="8"/>
  <c r="I69" i="8" s="1"/>
  <c r="F70" i="8"/>
  <c r="I70" i="8" s="1"/>
  <c r="F71" i="8"/>
  <c r="I71" i="8" s="1"/>
  <c r="F72" i="8"/>
  <c r="I72" i="8" s="1"/>
  <c r="F73" i="8"/>
  <c r="I73" i="8" s="1"/>
  <c r="F74" i="8"/>
  <c r="I74" i="8" s="1"/>
  <c r="F75" i="8"/>
  <c r="I75" i="8" s="1"/>
  <c r="F76" i="8"/>
  <c r="I76" i="8" s="1"/>
  <c r="F77" i="8"/>
  <c r="I77" i="8" s="1"/>
  <c r="F78" i="8"/>
  <c r="I78" i="8" s="1"/>
  <c r="F79" i="8"/>
  <c r="I79" i="8" s="1"/>
  <c r="F80" i="8"/>
  <c r="I80" i="8" s="1"/>
  <c r="F81" i="8"/>
  <c r="I81" i="8" s="1"/>
  <c r="F82" i="8"/>
  <c r="I82" i="8" s="1"/>
  <c r="F83" i="8"/>
  <c r="I83" i="8" s="1"/>
  <c r="F84" i="8"/>
  <c r="I84" i="8" s="1"/>
  <c r="F85" i="8"/>
  <c r="I85" i="8" s="1"/>
  <c r="F86" i="8"/>
  <c r="I86" i="8" s="1"/>
  <c r="F87" i="8"/>
  <c r="I87" i="8" s="1"/>
  <c r="F88" i="8"/>
  <c r="I88" i="8" s="1"/>
  <c r="F89" i="8"/>
  <c r="I89" i="8" s="1"/>
  <c r="F90" i="8"/>
  <c r="I90" i="8" s="1"/>
  <c r="F91" i="8"/>
  <c r="I91" i="8" s="1"/>
  <c r="F92" i="8"/>
  <c r="I92" i="8" s="1"/>
  <c r="F93" i="8"/>
  <c r="I93" i="8" s="1"/>
  <c r="F94" i="8"/>
  <c r="I94" i="8" s="1"/>
  <c r="F95" i="8"/>
  <c r="I95" i="8" s="1"/>
  <c r="F96" i="8"/>
  <c r="I96" i="8" s="1"/>
  <c r="F97" i="8"/>
  <c r="I97" i="8" s="1"/>
  <c r="F98" i="8"/>
  <c r="I98" i="8" s="1"/>
  <c r="F99" i="8"/>
  <c r="I99" i="8" s="1"/>
  <c r="F100" i="8"/>
  <c r="I100" i="8" s="1"/>
  <c r="F101" i="8"/>
  <c r="I101" i="8" s="1"/>
  <c r="F102" i="8"/>
  <c r="I102" i="8" s="1"/>
  <c r="F103" i="8"/>
  <c r="I103" i="8" s="1"/>
  <c r="F104" i="8"/>
  <c r="I104" i="8" s="1"/>
  <c r="F2" i="8"/>
  <c r="I2" i="8" s="1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B6" i="3"/>
</calcChain>
</file>

<file path=xl/sharedStrings.xml><?xml version="1.0" encoding="utf-8"?>
<sst xmlns="http://schemas.openxmlformats.org/spreadsheetml/2006/main" count="1842" uniqueCount="365">
  <si>
    <t>POBLACIÓN</t>
  </si>
  <si>
    <t>CODIGO</t>
  </si>
  <si>
    <t>PARO MAYO 2017</t>
  </si>
  <si>
    <t>PARO 2015</t>
  </si>
  <si>
    <t>VARIACIÓN_BIANUAL</t>
  </si>
  <si>
    <t>Alameda</t>
  </si>
  <si>
    <t>-27.10</t>
  </si>
  <si>
    <t>Alcaucín</t>
  </si>
  <si>
    <t>-4.95</t>
  </si>
  <si>
    <t>Alfarnate</t>
  </si>
  <si>
    <t>-27.27</t>
  </si>
  <si>
    <t>Alfarnatejo</t>
  </si>
  <si>
    <t>-17.14</t>
  </si>
  <si>
    <t>Algarrobo</t>
  </si>
  <si>
    <t>-15.11</t>
  </si>
  <si>
    <t>Algatocín</t>
  </si>
  <si>
    <t>-24.51</t>
  </si>
  <si>
    <t>Alhaurín de la Torre</t>
  </si>
  <si>
    <t>-19.97</t>
  </si>
  <si>
    <t>Alhaurín el Grande</t>
  </si>
  <si>
    <t>-15.21</t>
  </si>
  <si>
    <t>Almáchar</t>
  </si>
  <si>
    <t>-19.67</t>
  </si>
  <si>
    <t>Almargen</t>
  </si>
  <si>
    <t>-23.12</t>
  </si>
  <si>
    <t>Almogía</t>
  </si>
  <si>
    <t>-24.90</t>
  </si>
  <si>
    <t>Álora</t>
  </si>
  <si>
    <t>-18.89</t>
  </si>
  <si>
    <t>Alozaina</t>
  </si>
  <si>
    <t>-27.18</t>
  </si>
  <si>
    <t>Alpandeire</t>
  </si>
  <si>
    <t>-18.52</t>
  </si>
  <si>
    <t>Antequera</t>
  </si>
  <si>
    <t>-20.30</t>
  </si>
  <si>
    <t>Árchez</t>
  </si>
  <si>
    <t>0.00</t>
  </si>
  <si>
    <t>Archidona</t>
  </si>
  <si>
    <t>-19.41</t>
  </si>
  <si>
    <t>Ardales</t>
  </si>
  <si>
    <t>-31.06</t>
  </si>
  <si>
    <t>Arenas</t>
  </si>
  <si>
    <t>-21.50</t>
  </si>
  <si>
    <t>Arriate</t>
  </si>
  <si>
    <t>-18.31</t>
  </si>
  <si>
    <t>Atajate</t>
  </si>
  <si>
    <t>-33.33</t>
  </si>
  <si>
    <t>Benadalid</t>
  </si>
  <si>
    <t>-47.83</t>
  </si>
  <si>
    <t>Benahavís</t>
  </si>
  <si>
    <t>-0.53</t>
  </si>
  <si>
    <t>Benalauría</t>
  </si>
  <si>
    <t>-29.82</t>
  </si>
  <si>
    <t>Benalmádena</t>
  </si>
  <si>
    <t>-19.45</t>
  </si>
  <si>
    <t>Benamargosa</t>
  </si>
  <si>
    <t>-15.79</t>
  </si>
  <si>
    <t>Benamocarra</t>
  </si>
  <si>
    <t>-21.69</t>
  </si>
  <si>
    <t>Benaoján</t>
  </si>
  <si>
    <t>-4.76</t>
  </si>
  <si>
    <t>Benarrabá</t>
  </si>
  <si>
    <t>-32.88</t>
  </si>
  <si>
    <t>El Borge</t>
  </si>
  <si>
    <t>-41.18</t>
  </si>
  <si>
    <t>El Burgo</t>
  </si>
  <si>
    <t>-27.31</t>
  </si>
  <si>
    <t>Campillos</t>
  </si>
  <si>
    <t>-17.09</t>
  </si>
  <si>
    <t>Canillas de Aceituno</t>
  </si>
  <si>
    <t>-20.50</t>
  </si>
  <si>
    <t>Canillas de Albaida</t>
  </si>
  <si>
    <t>-8.06</t>
  </si>
  <si>
    <t>Cañete la Real</t>
  </si>
  <si>
    <t>-23.83</t>
  </si>
  <si>
    <t>Carratraca</t>
  </si>
  <si>
    <t>-33.94</t>
  </si>
  <si>
    <t>Cartajima</t>
  </si>
  <si>
    <t>-20.83</t>
  </si>
  <si>
    <t>Cártama</t>
  </si>
  <si>
    <t>-21.96</t>
  </si>
  <si>
    <t>Casabermeja</t>
  </si>
  <si>
    <t>-19.64</t>
  </si>
  <si>
    <t>Casarabonela</t>
  </si>
  <si>
    <t>-15.00</t>
  </si>
  <si>
    <t>Casares</t>
  </si>
  <si>
    <t>-9.32</t>
  </si>
  <si>
    <t>Coín</t>
  </si>
  <si>
    <t>-20.69</t>
  </si>
  <si>
    <t>Colmenar</t>
  </si>
  <si>
    <t>-20.39</t>
  </si>
  <si>
    <t>Comares</t>
  </si>
  <si>
    <t>-27.55</t>
  </si>
  <si>
    <t>Cómpeta</t>
  </si>
  <si>
    <t>-15.94</t>
  </si>
  <si>
    <t>Cortes de la Frontera</t>
  </si>
  <si>
    <t>-5.67</t>
  </si>
  <si>
    <t>Cuevas Bajas</t>
  </si>
  <si>
    <t>-20.41</t>
  </si>
  <si>
    <t>Cuevas de San Marcos</t>
  </si>
  <si>
    <t>-36.15</t>
  </si>
  <si>
    <t>Cuevas del Becerro</t>
  </si>
  <si>
    <t>-22.57</t>
  </si>
  <si>
    <t>Cútar</t>
  </si>
  <si>
    <t>-23.40</t>
  </si>
  <si>
    <t>Estepona</t>
  </si>
  <si>
    <t>-20.76</t>
  </si>
  <si>
    <t>Faraján</t>
  </si>
  <si>
    <t>-6.67</t>
  </si>
  <si>
    <t>Frigiliana</t>
  </si>
  <si>
    <t>-3.01</t>
  </si>
  <si>
    <t>Fuengirola</t>
  </si>
  <si>
    <t>-20.08</t>
  </si>
  <si>
    <t>Fuente de Piedra</t>
  </si>
  <si>
    <t>-24.42</t>
  </si>
  <si>
    <t>Gaucín</t>
  </si>
  <si>
    <t>-19.46</t>
  </si>
  <si>
    <t>Genalguacil</t>
  </si>
  <si>
    <t>-14.29</t>
  </si>
  <si>
    <t>Guaro</t>
  </si>
  <si>
    <t>-20.36</t>
  </si>
  <si>
    <t>Humilladero</t>
  </si>
  <si>
    <t>-15.02</t>
  </si>
  <si>
    <t>Igualeja</t>
  </si>
  <si>
    <t>-24.44</t>
  </si>
  <si>
    <t>Istán</t>
  </si>
  <si>
    <t>-28.67</t>
  </si>
  <si>
    <t>Iznate</t>
  </si>
  <si>
    <t>-32.18</t>
  </si>
  <si>
    <t>Jimera de Líbar</t>
  </si>
  <si>
    <t>-19.57</t>
  </si>
  <si>
    <t>Jubrique</t>
  </si>
  <si>
    <t>-32.81</t>
  </si>
  <si>
    <t>Júzcar</t>
  </si>
  <si>
    <t>Macharaviaya</t>
  </si>
  <si>
    <t>2.27</t>
  </si>
  <si>
    <t>Málaga</t>
  </si>
  <si>
    <t>-16.59</t>
  </si>
  <si>
    <t>Manilva</t>
  </si>
  <si>
    <t>-7.32</t>
  </si>
  <si>
    <t>Marbella</t>
  </si>
  <si>
    <t>-17.66</t>
  </si>
  <si>
    <t>Mijas</t>
  </si>
  <si>
    <t>-17.13</t>
  </si>
  <si>
    <t>Moclinejo</t>
  </si>
  <si>
    <t>Mollina</t>
  </si>
  <si>
    <t>-9.55</t>
  </si>
  <si>
    <t>Monda</t>
  </si>
  <si>
    <t>-25.63</t>
  </si>
  <si>
    <t>Montecorto</t>
  </si>
  <si>
    <t>-40.54</t>
  </si>
  <si>
    <t>Montejaque</t>
  </si>
  <si>
    <t>-9.68</t>
  </si>
  <si>
    <t>Nerja</t>
  </si>
  <si>
    <t>-19.09</t>
  </si>
  <si>
    <t>Ojén</t>
  </si>
  <si>
    <t>-20.46</t>
  </si>
  <si>
    <t>Parauta</t>
  </si>
  <si>
    <t>8.00</t>
  </si>
  <si>
    <t>Periana</t>
  </si>
  <si>
    <t>-19.03</t>
  </si>
  <si>
    <t>Pizarra</t>
  </si>
  <si>
    <t>-21.06</t>
  </si>
  <si>
    <t>Pujerra</t>
  </si>
  <si>
    <t>-5.56</t>
  </si>
  <si>
    <t>Rincón de la Victoria</t>
  </si>
  <si>
    <t>-13.01</t>
  </si>
  <si>
    <t>Riogordo</t>
  </si>
  <si>
    <t>-15.81</t>
  </si>
  <si>
    <t>Ronda</t>
  </si>
  <si>
    <t>-20.85</t>
  </si>
  <si>
    <t>Salares</t>
  </si>
  <si>
    <t>Sayalonga</t>
  </si>
  <si>
    <t>-19.75</t>
  </si>
  <si>
    <t>Sedella</t>
  </si>
  <si>
    <t>-7.69</t>
  </si>
  <si>
    <t>Serrato</t>
  </si>
  <si>
    <t>-34.04</t>
  </si>
  <si>
    <t>Sierra de Yeguas</t>
  </si>
  <si>
    <t>-21.64</t>
  </si>
  <si>
    <t>Teba</t>
  </si>
  <si>
    <t>-24.62</t>
  </si>
  <si>
    <t>Tolox</t>
  </si>
  <si>
    <t>-25.84</t>
  </si>
  <si>
    <t>Torremolinos</t>
  </si>
  <si>
    <t>-16.05</t>
  </si>
  <si>
    <t>Torrox</t>
  </si>
  <si>
    <t>-11.27</t>
  </si>
  <si>
    <t>Totalán</t>
  </si>
  <si>
    <t>-14.56</t>
  </si>
  <si>
    <t>Valle de Abdalajís</t>
  </si>
  <si>
    <t>-20.79</t>
  </si>
  <si>
    <t>Vélez-Málaga</t>
  </si>
  <si>
    <t>-18.60</t>
  </si>
  <si>
    <t>Villanueva de Algaidas</t>
  </si>
  <si>
    <t>-11.44</t>
  </si>
  <si>
    <t>Villanueva de la Concepción</t>
  </si>
  <si>
    <t>-27.16</t>
  </si>
  <si>
    <t>Villanueva de Tapia</t>
  </si>
  <si>
    <t>-18.32</t>
  </si>
  <si>
    <t>Villanueva del Rosario</t>
  </si>
  <si>
    <t>-19.81</t>
  </si>
  <si>
    <t>Villanueva del Trabuco</t>
  </si>
  <si>
    <t>-27.50</t>
  </si>
  <si>
    <t>Viñuela</t>
  </si>
  <si>
    <t>2.78</t>
  </si>
  <si>
    <t>Yunquera</t>
  </si>
  <si>
    <t>-16.30</t>
  </si>
  <si>
    <t>aaaaaaaaaa</t>
  </si>
  <si>
    <t>aaaaa</t>
  </si>
  <si>
    <t>aaaaaaaa</t>
  </si>
  <si>
    <t>aaaaaaa</t>
  </si>
  <si>
    <t>aaaaaa</t>
  </si>
  <si>
    <t>Borge, El</t>
  </si>
  <si>
    <t>Burgo, El</t>
  </si>
  <si>
    <t>NOMBRE</t>
  </si>
  <si>
    <t>PROVINCIA</t>
  </si>
  <si>
    <t>MUNICIPIO</t>
  </si>
  <si>
    <t>29 MALAGA</t>
  </si>
  <si>
    <t>ALAMEDA</t>
  </si>
  <si>
    <t>ALFARNATE</t>
  </si>
  <si>
    <t>ALFARNATEJO</t>
  </si>
  <si>
    <t>ALGARROBO</t>
  </si>
  <si>
    <t>ALMARGEN</t>
  </si>
  <si>
    <t>ALOZAINA</t>
  </si>
  <si>
    <t>ALPANDEIRE</t>
  </si>
  <si>
    <t>ANTEQUERA</t>
  </si>
  <si>
    <t>ARCHIDONA</t>
  </si>
  <si>
    <t>ARDALES</t>
  </si>
  <si>
    <t>ARENAS</t>
  </si>
  <si>
    <t>ARRIATE</t>
  </si>
  <si>
    <t>ATAJATE</t>
  </si>
  <si>
    <t>BENADALID</t>
  </si>
  <si>
    <t>BENAMARGOSA</t>
  </si>
  <si>
    <t>BENAMOCARRA</t>
  </si>
  <si>
    <t>CAMPILLOS</t>
  </si>
  <si>
    <t>CANILLAS DE ACEITUNO</t>
  </si>
  <si>
    <t>CANILLAS DE ALBAIDA</t>
  </si>
  <si>
    <t>CAÑETE LA REAL</t>
  </si>
  <si>
    <t>CARRATRACA</t>
  </si>
  <si>
    <t>CARTAJIMA</t>
  </si>
  <si>
    <t>CASABERMEJA</t>
  </si>
  <si>
    <t>CASARABONELA</t>
  </si>
  <si>
    <t>CASARES</t>
  </si>
  <si>
    <t>COLMENAR</t>
  </si>
  <si>
    <t>COMARES</t>
  </si>
  <si>
    <t>CORTES DE LA FRONTERA</t>
  </si>
  <si>
    <t>CUEVAS BAJAS</t>
  </si>
  <si>
    <t>CUEVAS DEL BECERRO</t>
  </si>
  <si>
    <t>CUEVAS DE SAN MARCOS</t>
  </si>
  <si>
    <t>ESTEPONA</t>
  </si>
  <si>
    <t>FRIGILIANA</t>
  </si>
  <si>
    <t>FUENGIROLA</t>
  </si>
  <si>
    <t>GENALGUACIL</t>
  </si>
  <si>
    <t>GUARO</t>
  </si>
  <si>
    <t>HUMILLADERO</t>
  </si>
  <si>
    <t>IGUALEJA</t>
  </si>
  <si>
    <t>IZNATE</t>
  </si>
  <si>
    <t>JUBRIQUE</t>
  </si>
  <si>
    <t>MACHARAVIAYA</t>
  </si>
  <si>
    <t>MANILVA</t>
  </si>
  <si>
    <t>MARBELLA</t>
  </si>
  <si>
    <t>MIJAS</t>
  </si>
  <si>
    <t>MOCLINEJO</t>
  </si>
  <si>
    <t>MOLLINA</t>
  </si>
  <si>
    <t>MONDA</t>
  </si>
  <si>
    <t>MONTEJAQUE</t>
  </si>
  <si>
    <t>NERJA</t>
  </si>
  <si>
    <t>PARAUTA</t>
  </si>
  <si>
    <t>PERIANA</t>
  </si>
  <si>
    <t>PIZARRA</t>
  </si>
  <si>
    <t>PUJERRA</t>
  </si>
  <si>
    <t>RIOGORDO</t>
  </si>
  <si>
    <t>RONDA</t>
  </si>
  <si>
    <t>SALARES</t>
  </si>
  <si>
    <t>SAYALONGA</t>
  </si>
  <si>
    <t>SEDELLA</t>
  </si>
  <si>
    <t>SIERRA DE YEGUAS</t>
  </si>
  <si>
    <t>TEBA</t>
  </si>
  <si>
    <t>TOLOX</t>
  </si>
  <si>
    <t>TORROX</t>
  </si>
  <si>
    <t>VILLANUEVA DE ALGAIDAS</t>
  </si>
  <si>
    <t>VILLANUEVA DEL ROSARIO</t>
  </si>
  <si>
    <t>VILLANUEVA DEL TRABUCO</t>
  </si>
  <si>
    <t>VILLANUEVA DE TAPIA</t>
  </si>
  <si>
    <t>VIÑUELA</t>
  </si>
  <si>
    <t>YUNQUERA</t>
  </si>
  <si>
    <t>TORREMOLINOS</t>
  </si>
  <si>
    <t>MONTECORTO</t>
  </si>
  <si>
    <t>SERRATO</t>
  </si>
  <si>
    <t>FUENTE DE PIEDRA</t>
  </si>
  <si>
    <t>VILLANUEVA DE LA CONCEPCIÓN</t>
  </si>
  <si>
    <t>AFILIACIONES</t>
  </si>
  <si>
    <t>PARADOS</t>
  </si>
  <si>
    <t>TASA</t>
  </si>
  <si>
    <t>EL BURGO</t>
  </si>
  <si>
    <t>EL BORGE</t>
  </si>
  <si>
    <t>CODIO</t>
  </si>
  <si>
    <t>PORCENTAJE</t>
  </si>
  <si>
    <t>PARADOS_Y_AFILIACIONES</t>
  </si>
  <si>
    <t>AAAA</t>
  </si>
  <si>
    <t>AAAAAA</t>
  </si>
  <si>
    <t>AAAAA</t>
  </si>
  <si>
    <t>AAA</t>
  </si>
  <si>
    <t>ALCAUCÍN</t>
  </si>
  <si>
    <t>ALGATOCÍN</t>
  </si>
  <si>
    <t>ALHAURÍN DE LA TORRE</t>
  </si>
  <si>
    <t>ALHAURÍN EL GRANDE</t>
  </si>
  <si>
    <t>ALMÁCHAR</t>
  </si>
  <si>
    <t>ALMOGÍA</t>
  </si>
  <si>
    <t>ÁLORA</t>
  </si>
  <si>
    <t>ÁRCHEZ</t>
  </si>
  <si>
    <t>BENAHAVÍS</t>
  </si>
  <si>
    <t>BENALAURÍA</t>
  </si>
  <si>
    <t>BENALMÁDENA</t>
  </si>
  <si>
    <t>BENAOJÁN</t>
  </si>
  <si>
    <t>BENARRABÁ</t>
  </si>
  <si>
    <t>CÁRTAMA</t>
  </si>
  <si>
    <t>COÍN</t>
  </si>
  <si>
    <t>CÓMPETA</t>
  </si>
  <si>
    <t>CÚTAR</t>
  </si>
  <si>
    <t>FARAJÁN</t>
  </si>
  <si>
    <t>GAUCÍN</t>
  </si>
  <si>
    <t>ISTÁN</t>
  </si>
  <si>
    <t>JIMERA DE LÍBAR</t>
  </si>
  <si>
    <t>JÚZCAR</t>
  </si>
  <si>
    <t>MÁLAGA</t>
  </si>
  <si>
    <t>OJÉN</t>
  </si>
  <si>
    <t>RINCÓN DE LA VICTORIA</t>
  </si>
  <si>
    <t>TOTALÁN</t>
  </si>
  <si>
    <t>VALLE DE ABDALAJÍS</t>
  </si>
  <si>
    <t>VÉLEZ-MÁLAGA</t>
  </si>
  <si>
    <t>RANKING</t>
  </si>
  <si>
    <t>ALCAUCIN</t>
  </si>
  <si>
    <t>ALGATOCIN</t>
  </si>
  <si>
    <t>ALHAURIN DE LA TORRE</t>
  </si>
  <si>
    <t>ALHAURIN EL GRANDE</t>
  </si>
  <si>
    <t>ALMACHAR</t>
  </si>
  <si>
    <t>ALMOGIA</t>
  </si>
  <si>
    <t>ALORA</t>
  </si>
  <si>
    <t>ARCHEZ</t>
  </si>
  <si>
    <t>BENAHAVIS</t>
  </si>
  <si>
    <t>BENALAURIA</t>
  </si>
  <si>
    <t>BENALMADENA</t>
  </si>
  <si>
    <t>BENAOJAN</t>
  </si>
  <si>
    <t>BENARRABA</t>
  </si>
  <si>
    <t>BORGE,EL</t>
  </si>
  <si>
    <t>BURGO, EL</t>
  </si>
  <si>
    <t>CARTAMA</t>
  </si>
  <si>
    <t>COIN</t>
  </si>
  <si>
    <t>COMPETA</t>
  </si>
  <si>
    <t>CUTAR</t>
  </si>
  <si>
    <t>FARAJAN</t>
  </si>
  <si>
    <t>GAUCIN</t>
  </si>
  <si>
    <t>ISTAN</t>
  </si>
  <si>
    <t>JIMERA DE LIBAR</t>
  </si>
  <si>
    <t>JUZCAR</t>
  </si>
  <si>
    <t>MALAGA</t>
  </si>
  <si>
    <t>OJEN</t>
  </si>
  <si>
    <t>RINCON DE LA VICTORIA</t>
  </si>
  <si>
    <t>TOTALAN</t>
  </si>
  <si>
    <t>VALLE DE ABDALAJIS</t>
  </si>
  <si>
    <t>VELEZ-MALAGA</t>
  </si>
  <si>
    <t>POBLACIÓN (2016)</t>
  </si>
  <si>
    <t xml:space="preserve">RANKING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</si>
</sst>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7">
    <xf numFmtId="0" fontId="0" fillId="0" borderId="0" xfId="0"/>
    <xf numFmtId="3" fontId="0" fillId="0" borderId="0" xfId="0" applyNumberFormat="1"/>
    <xf numFmtId="0" fontId="17" fillId="34" borderId="10" xfId="6" applyFont="1" applyFill="1" applyBorder="1"/>
    <xf numFmtId="0" fontId="0" fillId="35" borderId="0" xfId="0" applyFill="1"/>
    <xf numFmtId="0" fontId="0" fillId="33" borderId="8" xfId="15" applyFont="1" applyFill="1"/>
    <xf numFmtId="0" fontId="0" fillId="36" borderId="10" xfId="0" applyFill="1" applyBorder="1"/>
    <xf numFmtId="2" fontId="0" fillId="0" borderId="0" xfId="0" applyNumberFormat="1"/>
    <xf numFmtId="0" fontId="18" fillId="0" borderId="0" xfId="0" applyFont="1"/>
    <xf numFmtId="3" fontId="18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17" fillId="37" borderId="10" xfId="0" applyFont="1" applyFill="1" applyBorder="1" applyAlignment="1">
      <alignment horizontal="center"/>
    </xf>
    <xf numFmtId="0" fontId="17" fillId="34" borderId="10" xfId="0" applyFont="1" applyFill="1" applyBorder="1" applyAlignment="1">
      <alignment horizontal="center"/>
    </xf>
    <xf numFmtId="0" fontId="0" fillId="36" borderId="10" xfId="0" applyFill="1" applyBorder="1" applyAlignment="1">
      <alignment horizontal="center"/>
    </xf>
    <xf numFmtId="0" fontId="0" fillId="33" borderId="10" xfId="0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0" fillId="0" borderId="10" xfId="0" applyBorder="1"/>
    <xf numFmtId="0" fontId="16" fillId="39" borderId="10" xfId="0" applyFont="1" applyFill="1" applyBorder="1"/>
    <xf numFmtId="0" fontId="16" fillId="38" borderId="10" xfId="0" applyFont="1" applyFill="1" applyBorder="1" applyAlignment="1">
      <alignment horizontal="center"/>
    </xf>
    <xf numFmtId="0" fontId="0" fillId="39" borderId="10" xfId="0" applyFill="1" applyBorder="1" applyAlignment="1">
      <alignment horizontal="center"/>
    </xf>
    <xf numFmtId="3" fontId="0" fillId="39" borderId="10" xfId="0" applyNumberFormat="1" applyFill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16" fillId="0" borderId="0" xfId="0" applyFont="1"/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58A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Hoja2!$A$6</c:f>
              <c:strCache>
                <c:ptCount val="1"/>
                <c:pt idx="0">
                  <c:v>VARIACIÓN_BIANUAL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Hoja2!$B$5:$T$5</c:f>
              <c:strCache>
                <c:ptCount val="19"/>
                <c:pt idx="0">
                  <c:v>Cártama</c:v>
                </c:pt>
                <c:pt idx="1">
                  <c:v>Ronda</c:v>
                </c:pt>
                <c:pt idx="2">
                  <c:v>Estepona</c:v>
                </c:pt>
                <c:pt idx="3">
                  <c:v>Coín</c:v>
                </c:pt>
                <c:pt idx="4">
                  <c:v>Antequera</c:v>
                </c:pt>
                <c:pt idx="5">
                  <c:v>Fuengirola</c:v>
                </c:pt>
                <c:pt idx="6">
                  <c:v>Alhaurín de la Torre</c:v>
                </c:pt>
                <c:pt idx="7">
                  <c:v>Benalmádena</c:v>
                </c:pt>
                <c:pt idx="8">
                  <c:v>Nerja</c:v>
                </c:pt>
                <c:pt idx="9">
                  <c:v>Álora</c:v>
                </c:pt>
                <c:pt idx="10">
                  <c:v>Vélez-Málaga</c:v>
                </c:pt>
                <c:pt idx="11">
                  <c:v>Marbella</c:v>
                </c:pt>
                <c:pt idx="12">
                  <c:v>Mijas</c:v>
                </c:pt>
                <c:pt idx="13">
                  <c:v>Málaga</c:v>
                </c:pt>
                <c:pt idx="14">
                  <c:v>Torremolinos</c:v>
                </c:pt>
                <c:pt idx="15">
                  <c:v>Alhaurín el Grande</c:v>
                </c:pt>
                <c:pt idx="16">
                  <c:v>Rincón de la Victoria</c:v>
                </c:pt>
                <c:pt idx="17">
                  <c:v>Torrox</c:v>
                </c:pt>
                <c:pt idx="18">
                  <c:v>Manilva</c:v>
                </c:pt>
              </c:strCache>
            </c:strRef>
          </c:cat>
          <c:val>
            <c:numRef>
              <c:f>Hoja2!$B$6:$T$6</c:f>
              <c:numCache>
                <c:formatCode>General</c:formatCode>
                <c:ptCount val="19"/>
                <c:pt idx="0">
                  <c:v>21.96</c:v>
                </c:pt>
                <c:pt idx="1">
                  <c:v>20.85</c:v>
                </c:pt>
                <c:pt idx="2">
                  <c:v>20.76</c:v>
                </c:pt>
                <c:pt idx="3">
                  <c:v>20.69</c:v>
                </c:pt>
                <c:pt idx="4">
                  <c:v>20.3</c:v>
                </c:pt>
                <c:pt idx="5">
                  <c:v>20.079999999999998</c:v>
                </c:pt>
                <c:pt idx="6">
                  <c:v>19.97</c:v>
                </c:pt>
                <c:pt idx="7">
                  <c:v>19.45</c:v>
                </c:pt>
                <c:pt idx="8">
                  <c:v>19.09</c:v>
                </c:pt>
                <c:pt idx="9">
                  <c:v>18.89</c:v>
                </c:pt>
                <c:pt idx="10">
                  <c:v>18.600000000000001</c:v>
                </c:pt>
                <c:pt idx="11">
                  <c:v>17.66</c:v>
                </c:pt>
                <c:pt idx="12">
                  <c:v>17.13</c:v>
                </c:pt>
                <c:pt idx="13">
                  <c:v>16.59</c:v>
                </c:pt>
                <c:pt idx="14">
                  <c:v>16.05</c:v>
                </c:pt>
                <c:pt idx="15">
                  <c:v>15.21</c:v>
                </c:pt>
                <c:pt idx="16">
                  <c:v>13.01</c:v>
                </c:pt>
                <c:pt idx="17">
                  <c:v>11.27</c:v>
                </c:pt>
                <c:pt idx="18">
                  <c:v>7.32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E8-43FB-9A52-9050E5F055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83317712"/>
        <c:axId val="483318104"/>
      </c:barChart>
      <c:catAx>
        <c:axId val="483317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3318104"/>
        <c:crosses val="autoZero"/>
        <c:auto val="1"/>
        <c:lblAlgn val="ctr"/>
        <c:lblOffset val="100"/>
        <c:noMultiLvlLbl val="0"/>
      </c:catAx>
      <c:valAx>
        <c:axId val="483318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83317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Hoja3!$E$2</c:f>
              <c:strCache>
                <c:ptCount val="1"/>
                <c:pt idx="0">
                  <c:v>VARIACIÓN_BIANUAL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Pt>
            <c:idx val="7"/>
            <c:invertIfNegative val="0"/>
            <c:bubble3D val="0"/>
            <c:spPr>
              <a:solidFill>
                <a:srgbClr val="F58A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1BCC-4741-A62F-F087243AB9B5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BCC-4741-A62F-F087243AB9B5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BCC-4741-A62F-F087243AB9B5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BCC-4741-A62F-F087243AB9B5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BCC-4741-A62F-F087243AB9B5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BCC-4741-A62F-F087243AB9B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BCC-4741-A62F-F087243AB9B5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BCC-4741-A62F-F087243AB9B5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BCC-4741-A62F-F087243AB9B5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CC-4741-A62F-F087243AB9B5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BCC-4741-A62F-F087243AB9B5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CC-4741-A62F-F087243AB9B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CC-4741-A62F-F087243AB9B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BCC-4741-A62F-F087243AB9B5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CC-4741-A62F-F087243AB9B5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BCC-4741-A62F-F087243AB9B5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fld id="{27AA7FC4-5BE0-4A3B-8A57-5B3EF533728E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8-1BCC-4741-A62F-F087243AB9B5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CE920AE8-C5AD-400D-B765-A765D283984E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1BCC-4741-A62F-F087243AB9B5}"/>
                </c:ext>
              </c:extLst>
            </c:dLbl>
            <c:dLbl>
              <c:idx val="17"/>
              <c:tx>
                <c:rich>
                  <a:bodyPr/>
                  <a:lstStyle/>
                  <a:p>
                    <a:fld id="{5048ECF6-2EBE-4FA2-B499-59BC64848A9F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1BCC-4741-A62F-F087243AB9B5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AE24ED2F-4C82-40C6-A70A-680B637C0709}" type="VALUE">
                      <a:rPr lang="en-US"/>
                      <a:pPr/>
                      <a:t>[VALOR]</a:t>
                    </a:fld>
                    <a:r>
                      <a:rPr lang="en-US"/>
                      <a:t> %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1BCC-4741-A62F-F087243AB9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Hoja3!$F$1:$X$1</c:f>
              <c:strCache>
                <c:ptCount val="19"/>
                <c:pt idx="0">
                  <c:v>Manilva</c:v>
                </c:pt>
                <c:pt idx="1">
                  <c:v>Torrox</c:v>
                </c:pt>
                <c:pt idx="2">
                  <c:v>Rincón de la Victoria</c:v>
                </c:pt>
                <c:pt idx="3">
                  <c:v>Alhaurín el Grande</c:v>
                </c:pt>
                <c:pt idx="4">
                  <c:v>Torremolinos</c:v>
                </c:pt>
                <c:pt idx="5">
                  <c:v>Málaga</c:v>
                </c:pt>
                <c:pt idx="6">
                  <c:v>Mijas</c:v>
                </c:pt>
                <c:pt idx="7">
                  <c:v>Marbella</c:v>
                </c:pt>
                <c:pt idx="8">
                  <c:v>Vélez-Málaga</c:v>
                </c:pt>
                <c:pt idx="9">
                  <c:v>Álora</c:v>
                </c:pt>
                <c:pt idx="10">
                  <c:v>Nerja</c:v>
                </c:pt>
                <c:pt idx="11">
                  <c:v>Benalmádena</c:v>
                </c:pt>
                <c:pt idx="12">
                  <c:v>Alhaurín de la Torre</c:v>
                </c:pt>
                <c:pt idx="13">
                  <c:v>Fuengirola</c:v>
                </c:pt>
                <c:pt idx="14">
                  <c:v>Antequera</c:v>
                </c:pt>
                <c:pt idx="15">
                  <c:v>Coín</c:v>
                </c:pt>
                <c:pt idx="16">
                  <c:v>Estepona</c:v>
                </c:pt>
                <c:pt idx="17">
                  <c:v>Ronda</c:v>
                </c:pt>
                <c:pt idx="18">
                  <c:v>Cártama</c:v>
                </c:pt>
              </c:strCache>
            </c:strRef>
          </c:cat>
          <c:val>
            <c:numRef>
              <c:f>Hoja3!$F$2:$X$2</c:f>
              <c:numCache>
                <c:formatCode>General</c:formatCode>
                <c:ptCount val="19"/>
                <c:pt idx="0">
                  <c:v>7.32</c:v>
                </c:pt>
                <c:pt idx="1">
                  <c:v>11.27</c:v>
                </c:pt>
                <c:pt idx="2">
                  <c:v>13.01</c:v>
                </c:pt>
                <c:pt idx="3">
                  <c:v>15.21</c:v>
                </c:pt>
                <c:pt idx="4">
                  <c:v>16.05</c:v>
                </c:pt>
                <c:pt idx="5">
                  <c:v>16.59</c:v>
                </c:pt>
                <c:pt idx="6">
                  <c:v>17.13</c:v>
                </c:pt>
                <c:pt idx="7">
                  <c:v>17.66</c:v>
                </c:pt>
                <c:pt idx="8">
                  <c:v>18.600000000000001</c:v>
                </c:pt>
                <c:pt idx="9">
                  <c:v>18.89</c:v>
                </c:pt>
                <c:pt idx="10">
                  <c:v>19.09</c:v>
                </c:pt>
                <c:pt idx="11">
                  <c:v>19.45</c:v>
                </c:pt>
                <c:pt idx="12">
                  <c:v>19.97</c:v>
                </c:pt>
                <c:pt idx="13">
                  <c:v>20.079999999999998</c:v>
                </c:pt>
                <c:pt idx="14">
                  <c:v>20.3</c:v>
                </c:pt>
                <c:pt idx="15">
                  <c:v>20.69</c:v>
                </c:pt>
                <c:pt idx="16">
                  <c:v>20.76</c:v>
                </c:pt>
                <c:pt idx="17">
                  <c:v>20.85</c:v>
                </c:pt>
                <c:pt idx="18">
                  <c:v>21.96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CC-4741-A62F-F087243AB9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axId val="483318888"/>
        <c:axId val="483319280"/>
      </c:barChart>
      <c:catAx>
        <c:axId val="483318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483319280"/>
        <c:crosses val="autoZero"/>
        <c:auto val="1"/>
        <c:lblAlgn val="ctr"/>
        <c:lblOffset val="100"/>
        <c:noMultiLvlLbl val="0"/>
      </c:catAx>
      <c:valAx>
        <c:axId val="483319280"/>
        <c:scaling>
          <c:orientation val="minMax"/>
        </c:scaling>
        <c:delete val="0"/>
        <c:axPos val="b"/>
        <c:majorGridlines>
          <c:spPr>
            <a:ln w="1587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ES"/>
          </a:p>
        </c:txPr>
        <c:crossAx val="483318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657225</xdr:colOff>
      <xdr:row>10</xdr:row>
      <xdr:rowOff>28575</xdr:rowOff>
    </xdr:from>
    <xdr:to>
      <xdr:col>14</xdr:col>
      <xdr:colOff>657225</xdr:colOff>
      <xdr:row>33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657224</xdr:colOff>
      <xdr:row>9</xdr:row>
      <xdr:rowOff>95250</xdr:rowOff>
    </xdr:from>
    <xdr:to>
      <xdr:col>16</xdr:col>
      <xdr:colOff>647700</xdr:colOff>
      <xdr:row>44</xdr:row>
      <xdr:rowOff>30480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0</xdr:row>
      <xdr:rowOff>952500</xdr:rowOff>
    </xdr:to>
    <xdr:pic>
      <xdr:nvPicPr>
        <xdr:cNvPr id="2" name="Imagen 1" descr="http://www.marbellaconfidencial.es/frases/2014/06/prueba-logo-51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5"/>
  <sheetViews>
    <sheetView workbookViewId="0">
      <selection sqref="A1:B1048576"/>
    </sheetView>
  </sheetViews>
  <sheetFormatPr baseColWidth="10" defaultRowHeight="15" x14ac:dyDescent="0.25"/>
  <cols>
    <col min="14" max="14" width="26.14062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J1" t="s">
        <v>0</v>
      </c>
      <c r="K1" t="s">
        <v>4</v>
      </c>
      <c r="N1" t="s">
        <v>0</v>
      </c>
      <c r="O1" t="s">
        <v>4</v>
      </c>
    </row>
    <row r="2" spans="1:15" x14ac:dyDescent="0.25">
      <c r="A2" t="s">
        <v>5</v>
      </c>
      <c r="B2">
        <v>29001</v>
      </c>
      <c r="C2">
        <v>347</v>
      </c>
      <c r="D2">
        <v>476</v>
      </c>
      <c r="E2" t="s">
        <v>6</v>
      </c>
      <c r="J2" t="s">
        <v>5</v>
      </c>
      <c r="K2">
        <v>-27.1</v>
      </c>
      <c r="N2" s="2" t="s">
        <v>47</v>
      </c>
      <c r="O2" s="2">
        <v>-47.83</v>
      </c>
    </row>
    <row r="3" spans="1:15" x14ac:dyDescent="0.25">
      <c r="A3" t="s">
        <v>7</v>
      </c>
      <c r="B3">
        <v>29002</v>
      </c>
      <c r="C3">
        <v>173</v>
      </c>
      <c r="D3">
        <v>182</v>
      </c>
      <c r="E3" t="s">
        <v>8</v>
      </c>
      <c r="J3" t="s">
        <v>7</v>
      </c>
      <c r="K3">
        <v>-4.95</v>
      </c>
      <c r="N3" s="2" t="s">
        <v>63</v>
      </c>
      <c r="O3" s="2">
        <v>-41.18</v>
      </c>
    </row>
    <row r="4" spans="1:15" x14ac:dyDescent="0.25">
      <c r="A4" t="s">
        <v>9</v>
      </c>
      <c r="B4">
        <v>29003</v>
      </c>
      <c r="C4">
        <v>48</v>
      </c>
      <c r="D4">
        <v>66</v>
      </c>
      <c r="E4" t="s">
        <v>10</v>
      </c>
      <c r="J4" t="s">
        <v>9</v>
      </c>
      <c r="K4">
        <v>-27.27</v>
      </c>
      <c r="N4" s="2" t="s">
        <v>149</v>
      </c>
      <c r="O4" s="2">
        <v>-40.54</v>
      </c>
    </row>
    <row r="5" spans="1:15" x14ac:dyDescent="0.25">
      <c r="A5" t="s">
        <v>11</v>
      </c>
      <c r="B5">
        <v>29004</v>
      </c>
      <c r="C5">
        <v>29</v>
      </c>
      <c r="D5">
        <v>35</v>
      </c>
      <c r="E5" t="s">
        <v>12</v>
      </c>
      <c r="J5" t="s">
        <v>11</v>
      </c>
      <c r="K5">
        <v>-17.14</v>
      </c>
      <c r="N5" s="2" t="s">
        <v>99</v>
      </c>
      <c r="O5" s="2">
        <v>-36.15</v>
      </c>
    </row>
    <row r="6" spans="1:15" x14ac:dyDescent="0.25">
      <c r="A6" t="s">
        <v>13</v>
      </c>
      <c r="B6">
        <v>29005</v>
      </c>
      <c r="C6">
        <v>556</v>
      </c>
      <c r="D6">
        <v>655</v>
      </c>
      <c r="E6" t="s">
        <v>14</v>
      </c>
      <c r="J6" t="s">
        <v>13</v>
      </c>
      <c r="K6">
        <v>-15.11</v>
      </c>
      <c r="N6" s="2" t="s">
        <v>176</v>
      </c>
      <c r="O6" s="2">
        <v>-34.04</v>
      </c>
    </row>
    <row r="7" spans="1:15" x14ac:dyDescent="0.25">
      <c r="A7" t="s">
        <v>15</v>
      </c>
      <c r="B7">
        <v>29006</v>
      </c>
      <c r="C7">
        <v>77</v>
      </c>
      <c r="D7">
        <v>102</v>
      </c>
      <c r="E7" t="s">
        <v>16</v>
      </c>
      <c r="J7" t="s">
        <v>15</v>
      </c>
      <c r="K7">
        <v>-24.51</v>
      </c>
      <c r="N7" s="2" t="s">
        <v>75</v>
      </c>
      <c r="O7" s="2">
        <v>-33.94</v>
      </c>
    </row>
    <row r="8" spans="1:15" x14ac:dyDescent="0.25">
      <c r="A8" t="s">
        <v>17</v>
      </c>
      <c r="B8">
        <v>29007</v>
      </c>
      <c r="C8" s="1">
        <v>3410</v>
      </c>
      <c r="D8" s="1">
        <v>4261</v>
      </c>
      <c r="E8" t="s">
        <v>18</v>
      </c>
      <c r="J8" t="s">
        <v>17</v>
      </c>
      <c r="K8">
        <v>-19.97</v>
      </c>
      <c r="N8" s="2" t="s">
        <v>45</v>
      </c>
      <c r="O8" s="2">
        <v>-33.33</v>
      </c>
    </row>
    <row r="9" spans="1:15" x14ac:dyDescent="0.25">
      <c r="A9" t="s">
        <v>19</v>
      </c>
      <c r="B9">
        <v>29008</v>
      </c>
      <c r="C9" s="1">
        <v>2402</v>
      </c>
      <c r="D9" s="1">
        <v>2833</v>
      </c>
      <c r="E9" t="s">
        <v>20</v>
      </c>
      <c r="J9" t="s">
        <v>19</v>
      </c>
      <c r="K9">
        <v>-15.21</v>
      </c>
      <c r="N9" s="2" t="s">
        <v>171</v>
      </c>
      <c r="O9" s="2">
        <v>-33.33</v>
      </c>
    </row>
    <row r="10" spans="1:15" x14ac:dyDescent="0.25">
      <c r="A10" t="s">
        <v>21</v>
      </c>
      <c r="B10">
        <v>29009</v>
      </c>
      <c r="C10">
        <v>147</v>
      </c>
      <c r="D10">
        <v>183</v>
      </c>
      <c r="E10" t="s">
        <v>22</v>
      </c>
      <c r="J10" t="s">
        <v>21</v>
      </c>
      <c r="K10">
        <v>-19.670000000000002</v>
      </c>
      <c r="N10" s="2" t="s">
        <v>61</v>
      </c>
      <c r="O10" s="2">
        <v>-32.880000000000003</v>
      </c>
    </row>
    <row r="11" spans="1:15" x14ac:dyDescent="0.25">
      <c r="A11" t="s">
        <v>23</v>
      </c>
      <c r="B11">
        <v>29010</v>
      </c>
      <c r="C11">
        <v>153</v>
      </c>
      <c r="D11">
        <v>199</v>
      </c>
      <c r="E11" t="s">
        <v>24</v>
      </c>
      <c r="J11" t="s">
        <v>23</v>
      </c>
      <c r="K11">
        <v>-23.12</v>
      </c>
      <c r="N11" s="2" t="s">
        <v>131</v>
      </c>
      <c r="O11" s="2">
        <v>-32.81</v>
      </c>
    </row>
    <row r="12" spans="1:15" x14ac:dyDescent="0.25">
      <c r="A12" t="s">
        <v>25</v>
      </c>
      <c r="B12">
        <v>29011</v>
      </c>
      <c r="C12">
        <v>395</v>
      </c>
      <c r="D12">
        <v>526</v>
      </c>
      <c r="E12" t="s">
        <v>26</v>
      </c>
      <c r="J12" t="s">
        <v>25</v>
      </c>
      <c r="K12">
        <v>-24.9</v>
      </c>
      <c r="N12" s="2" t="s">
        <v>127</v>
      </c>
      <c r="O12" s="2">
        <v>-32.18</v>
      </c>
    </row>
    <row r="13" spans="1:15" x14ac:dyDescent="0.25">
      <c r="A13" t="s">
        <v>27</v>
      </c>
      <c r="B13">
        <v>29012</v>
      </c>
      <c r="C13" s="1">
        <v>1516</v>
      </c>
      <c r="D13" s="1">
        <v>1869</v>
      </c>
      <c r="E13" t="s">
        <v>28</v>
      </c>
      <c r="J13" t="s">
        <v>27</v>
      </c>
      <c r="K13">
        <v>-18.89</v>
      </c>
      <c r="N13" s="2" t="s">
        <v>39</v>
      </c>
      <c r="O13" s="2">
        <v>-31.06</v>
      </c>
    </row>
    <row r="14" spans="1:15" x14ac:dyDescent="0.25">
      <c r="A14" t="s">
        <v>29</v>
      </c>
      <c r="B14">
        <v>29013</v>
      </c>
      <c r="C14">
        <v>209</v>
      </c>
      <c r="D14">
        <v>287</v>
      </c>
      <c r="E14" t="s">
        <v>30</v>
      </c>
      <c r="J14" t="s">
        <v>29</v>
      </c>
      <c r="K14">
        <v>-27.18</v>
      </c>
      <c r="N14" s="2" t="s">
        <v>51</v>
      </c>
      <c r="O14" s="2">
        <v>-29.82</v>
      </c>
    </row>
    <row r="15" spans="1:15" x14ac:dyDescent="0.25">
      <c r="A15" t="s">
        <v>31</v>
      </c>
      <c r="B15">
        <v>29014</v>
      </c>
      <c r="C15">
        <v>22</v>
      </c>
      <c r="D15">
        <v>27</v>
      </c>
      <c r="E15" t="s">
        <v>32</v>
      </c>
      <c r="J15" t="s">
        <v>31</v>
      </c>
      <c r="K15">
        <v>-18.52</v>
      </c>
      <c r="N15" s="2" t="s">
        <v>125</v>
      </c>
      <c r="O15" s="2">
        <v>-28.67</v>
      </c>
    </row>
    <row r="16" spans="1:15" x14ac:dyDescent="0.25">
      <c r="A16" t="s">
        <v>33</v>
      </c>
      <c r="B16">
        <v>29015</v>
      </c>
      <c r="C16" s="1">
        <v>3750</v>
      </c>
      <c r="D16" s="1">
        <v>4705</v>
      </c>
      <c r="E16" t="s">
        <v>34</v>
      </c>
      <c r="J16" t="s">
        <v>33</v>
      </c>
      <c r="K16">
        <v>-20.3</v>
      </c>
      <c r="N16" s="2" t="s">
        <v>91</v>
      </c>
      <c r="O16" s="2">
        <v>-27.55</v>
      </c>
    </row>
    <row r="17" spans="1:15" x14ac:dyDescent="0.25">
      <c r="A17" t="s">
        <v>35</v>
      </c>
      <c r="B17">
        <v>29016</v>
      </c>
      <c r="C17">
        <v>40</v>
      </c>
      <c r="D17">
        <v>40</v>
      </c>
      <c r="E17" t="s">
        <v>36</v>
      </c>
      <c r="J17" t="s">
        <v>35</v>
      </c>
      <c r="K17">
        <v>0</v>
      </c>
      <c r="N17" s="2" t="s">
        <v>202</v>
      </c>
      <c r="O17" s="2">
        <v>-27.5</v>
      </c>
    </row>
    <row r="18" spans="1:15" x14ac:dyDescent="0.25">
      <c r="A18" t="s">
        <v>37</v>
      </c>
      <c r="B18">
        <v>29017</v>
      </c>
      <c r="C18">
        <v>714</v>
      </c>
      <c r="D18">
        <v>886</v>
      </c>
      <c r="E18" t="s">
        <v>38</v>
      </c>
      <c r="J18" t="s">
        <v>37</v>
      </c>
      <c r="K18">
        <v>-19.41</v>
      </c>
      <c r="N18" s="2" t="s">
        <v>65</v>
      </c>
      <c r="O18" s="2">
        <v>-27.31</v>
      </c>
    </row>
    <row r="19" spans="1:15" x14ac:dyDescent="0.25">
      <c r="A19" t="s">
        <v>39</v>
      </c>
      <c r="B19">
        <v>29018</v>
      </c>
      <c r="C19">
        <v>182</v>
      </c>
      <c r="D19">
        <v>264</v>
      </c>
      <c r="E19" t="s">
        <v>40</v>
      </c>
      <c r="J19" t="s">
        <v>39</v>
      </c>
      <c r="K19">
        <v>-31.06</v>
      </c>
      <c r="N19" s="2" t="s">
        <v>9</v>
      </c>
      <c r="O19" s="2">
        <v>-27.27</v>
      </c>
    </row>
    <row r="20" spans="1:15" x14ac:dyDescent="0.25">
      <c r="A20" t="s">
        <v>41</v>
      </c>
      <c r="B20">
        <v>29019</v>
      </c>
      <c r="C20">
        <v>84</v>
      </c>
      <c r="D20">
        <v>107</v>
      </c>
      <c r="E20" t="s">
        <v>42</v>
      </c>
      <c r="J20" t="s">
        <v>41</v>
      </c>
      <c r="K20">
        <v>-21.5</v>
      </c>
      <c r="N20" s="2" t="s">
        <v>29</v>
      </c>
      <c r="O20" s="2">
        <v>-27.18</v>
      </c>
    </row>
    <row r="21" spans="1:15" x14ac:dyDescent="0.25">
      <c r="A21" t="s">
        <v>43</v>
      </c>
      <c r="B21">
        <v>29020</v>
      </c>
      <c r="C21">
        <v>415</v>
      </c>
      <c r="D21">
        <v>508</v>
      </c>
      <c r="E21" t="s">
        <v>44</v>
      </c>
      <c r="J21" t="s">
        <v>43</v>
      </c>
      <c r="K21">
        <v>-18.309999999999999</v>
      </c>
      <c r="N21" s="2" t="s">
        <v>196</v>
      </c>
      <c r="O21" s="2">
        <v>-27.16</v>
      </c>
    </row>
    <row r="22" spans="1:15" x14ac:dyDescent="0.25">
      <c r="A22" t="s">
        <v>45</v>
      </c>
      <c r="B22">
        <v>29021</v>
      </c>
      <c r="C22">
        <v>16</v>
      </c>
      <c r="D22">
        <v>24</v>
      </c>
      <c r="E22" t="s">
        <v>46</v>
      </c>
      <c r="J22" t="s">
        <v>45</v>
      </c>
      <c r="K22">
        <v>-33.33</v>
      </c>
      <c r="N22" s="2" t="s">
        <v>5</v>
      </c>
      <c r="O22" s="2">
        <v>-27.1</v>
      </c>
    </row>
    <row r="23" spans="1:15" x14ac:dyDescent="0.25">
      <c r="A23" t="s">
        <v>47</v>
      </c>
      <c r="B23">
        <v>29022</v>
      </c>
      <c r="C23">
        <v>12</v>
      </c>
      <c r="D23">
        <v>23</v>
      </c>
      <c r="E23" t="s">
        <v>48</v>
      </c>
      <c r="J23" t="s">
        <v>47</v>
      </c>
      <c r="K23">
        <v>-47.83</v>
      </c>
      <c r="N23" s="2" t="s">
        <v>182</v>
      </c>
      <c r="O23" s="2">
        <v>-25.84</v>
      </c>
    </row>
    <row r="24" spans="1:15" x14ac:dyDescent="0.25">
      <c r="A24" t="s">
        <v>49</v>
      </c>
      <c r="B24">
        <v>29023</v>
      </c>
      <c r="C24">
        <v>189</v>
      </c>
      <c r="D24">
        <v>190</v>
      </c>
      <c r="E24" t="s">
        <v>50</v>
      </c>
      <c r="J24" t="s">
        <v>49</v>
      </c>
      <c r="K24">
        <v>-0.53</v>
      </c>
      <c r="N24" s="2" t="s">
        <v>147</v>
      </c>
      <c r="O24" s="2">
        <v>-25.63</v>
      </c>
    </row>
    <row r="25" spans="1:15" x14ac:dyDescent="0.25">
      <c r="A25" t="s">
        <v>51</v>
      </c>
      <c r="B25">
        <v>29024</v>
      </c>
      <c r="C25">
        <v>40</v>
      </c>
      <c r="D25">
        <v>57</v>
      </c>
      <c r="E25" t="s">
        <v>52</v>
      </c>
      <c r="J25" t="s">
        <v>51</v>
      </c>
      <c r="K25">
        <v>-29.82</v>
      </c>
      <c r="N25" s="2" t="s">
        <v>25</v>
      </c>
      <c r="O25" s="2">
        <v>-24.9</v>
      </c>
    </row>
    <row r="26" spans="1:15" x14ac:dyDescent="0.25">
      <c r="A26" t="s">
        <v>53</v>
      </c>
      <c r="B26">
        <v>29025</v>
      </c>
      <c r="C26" s="1">
        <v>5331</v>
      </c>
      <c r="D26" s="1">
        <v>6618</v>
      </c>
      <c r="E26" t="s">
        <v>54</v>
      </c>
      <c r="J26" t="s">
        <v>53</v>
      </c>
      <c r="K26">
        <v>-19.45</v>
      </c>
      <c r="N26" s="5" t="s">
        <v>180</v>
      </c>
      <c r="O26" s="5">
        <v>-24.62</v>
      </c>
    </row>
    <row r="27" spans="1:15" x14ac:dyDescent="0.25">
      <c r="A27" t="s">
        <v>55</v>
      </c>
      <c r="B27">
        <v>29026</v>
      </c>
      <c r="C27">
        <v>80</v>
      </c>
      <c r="D27">
        <v>95</v>
      </c>
      <c r="E27" t="s">
        <v>56</v>
      </c>
      <c r="J27" t="s">
        <v>55</v>
      </c>
      <c r="K27">
        <v>-15.79</v>
      </c>
      <c r="N27" s="5" t="s">
        <v>15</v>
      </c>
      <c r="O27" s="5">
        <v>-24.51</v>
      </c>
    </row>
    <row r="28" spans="1:15" x14ac:dyDescent="0.25">
      <c r="A28" t="s">
        <v>57</v>
      </c>
      <c r="B28">
        <v>29027</v>
      </c>
      <c r="C28">
        <v>195</v>
      </c>
      <c r="D28">
        <v>249</v>
      </c>
      <c r="E28" t="s">
        <v>58</v>
      </c>
      <c r="J28" t="s">
        <v>57</v>
      </c>
      <c r="K28">
        <v>-21.69</v>
      </c>
      <c r="N28" s="5" t="s">
        <v>123</v>
      </c>
      <c r="O28" s="5">
        <v>-24.44</v>
      </c>
    </row>
    <row r="29" spans="1:15" x14ac:dyDescent="0.25">
      <c r="A29" t="s">
        <v>59</v>
      </c>
      <c r="B29">
        <v>29028</v>
      </c>
      <c r="C29">
        <v>240</v>
      </c>
      <c r="D29">
        <v>252</v>
      </c>
      <c r="E29" t="s">
        <v>60</v>
      </c>
      <c r="J29" t="s">
        <v>59</v>
      </c>
      <c r="K29">
        <v>-4.76</v>
      </c>
      <c r="N29" s="5" t="s">
        <v>113</v>
      </c>
      <c r="O29" s="5">
        <v>-24.42</v>
      </c>
    </row>
    <row r="30" spans="1:15" x14ac:dyDescent="0.25">
      <c r="A30" t="s">
        <v>61</v>
      </c>
      <c r="B30">
        <v>29029</v>
      </c>
      <c r="C30">
        <v>49</v>
      </c>
      <c r="D30">
        <v>73</v>
      </c>
      <c r="E30" t="s">
        <v>62</v>
      </c>
      <c r="J30" t="s">
        <v>61</v>
      </c>
      <c r="K30">
        <v>-32.880000000000003</v>
      </c>
      <c r="N30" s="5" t="s">
        <v>73</v>
      </c>
      <c r="O30" s="5">
        <v>-23.83</v>
      </c>
    </row>
    <row r="31" spans="1:15" x14ac:dyDescent="0.25">
      <c r="A31" t="s">
        <v>63</v>
      </c>
      <c r="B31">
        <v>29030</v>
      </c>
      <c r="C31">
        <v>70</v>
      </c>
      <c r="D31">
        <v>119</v>
      </c>
      <c r="E31" t="s">
        <v>64</v>
      </c>
      <c r="J31" t="s">
        <v>63</v>
      </c>
      <c r="K31">
        <v>-41.18</v>
      </c>
      <c r="N31" s="5" t="s">
        <v>103</v>
      </c>
      <c r="O31" s="5">
        <v>-23.4</v>
      </c>
    </row>
    <row r="32" spans="1:15" x14ac:dyDescent="0.25">
      <c r="A32" t="s">
        <v>65</v>
      </c>
      <c r="B32">
        <v>29031</v>
      </c>
      <c r="C32">
        <v>173</v>
      </c>
      <c r="D32">
        <v>238</v>
      </c>
      <c r="E32" t="s">
        <v>66</v>
      </c>
      <c r="J32" t="s">
        <v>65</v>
      </c>
      <c r="K32">
        <v>-27.31</v>
      </c>
      <c r="N32" s="5" t="s">
        <v>23</v>
      </c>
      <c r="O32" s="5">
        <v>-23.12</v>
      </c>
    </row>
    <row r="33" spans="1:15" x14ac:dyDescent="0.25">
      <c r="A33" t="s">
        <v>67</v>
      </c>
      <c r="B33">
        <v>29032</v>
      </c>
      <c r="C33">
        <v>849</v>
      </c>
      <c r="D33" s="1">
        <v>1024</v>
      </c>
      <c r="E33" t="s">
        <v>68</v>
      </c>
      <c r="J33" t="s">
        <v>67</v>
      </c>
      <c r="K33">
        <v>-17.09</v>
      </c>
      <c r="N33" s="5" t="s">
        <v>101</v>
      </c>
      <c r="O33" s="5">
        <v>-22.57</v>
      </c>
    </row>
    <row r="34" spans="1:15" x14ac:dyDescent="0.25">
      <c r="A34" t="s">
        <v>69</v>
      </c>
      <c r="B34">
        <v>29033</v>
      </c>
      <c r="C34">
        <v>128</v>
      </c>
      <c r="D34">
        <v>161</v>
      </c>
      <c r="E34" t="s">
        <v>70</v>
      </c>
      <c r="J34" t="s">
        <v>69</v>
      </c>
      <c r="K34">
        <v>-20.5</v>
      </c>
      <c r="N34" s="5" t="s">
        <v>79</v>
      </c>
      <c r="O34" s="5">
        <v>-21.96</v>
      </c>
    </row>
    <row r="35" spans="1:15" x14ac:dyDescent="0.25">
      <c r="A35" t="s">
        <v>71</v>
      </c>
      <c r="B35">
        <v>29034</v>
      </c>
      <c r="C35">
        <v>57</v>
      </c>
      <c r="D35">
        <v>62</v>
      </c>
      <c r="E35" t="s">
        <v>72</v>
      </c>
      <c r="J35" t="s">
        <v>71</v>
      </c>
      <c r="K35">
        <v>-8.06</v>
      </c>
      <c r="N35" s="5" t="s">
        <v>57</v>
      </c>
      <c r="O35" s="5">
        <v>-21.69</v>
      </c>
    </row>
    <row r="36" spans="1:15" x14ac:dyDescent="0.25">
      <c r="A36" t="s">
        <v>73</v>
      </c>
      <c r="B36">
        <v>29035</v>
      </c>
      <c r="C36">
        <v>147</v>
      </c>
      <c r="D36">
        <v>193</v>
      </c>
      <c r="E36" t="s">
        <v>74</v>
      </c>
      <c r="J36" t="s">
        <v>73</v>
      </c>
      <c r="K36">
        <v>-23.83</v>
      </c>
      <c r="N36" s="5" t="s">
        <v>178</v>
      </c>
      <c r="O36" s="5">
        <v>-21.64</v>
      </c>
    </row>
    <row r="37" spans="1:15" x14ac:dyDescent="0.25">
      <c r="A37" t="s">
        <v>75</v>
      </c>
      <c r="B37">
        <v>29036</v>
      </c>
      <c r="C37">
        <v>72</v>
      </c>
      <c r="D37">
        <v>109</v>
      </c>
      <c r="E37" t="s">
        <v>76</v>
      </c>
      <c r="J37" t="s">
        <v>75</v>
      </c>
      <c r="K37">
        <v>-33.94</v>
      </c>
      <c r="N37" s="5" t="s">
        <v>41</v>
      </c>
      <c r="O37" s="5">
        <v>-21.5</v>
      </c>
    </row>
    <row r="38" spans="1:15" x14ac:dyDescent="0.25">
      <c r="A38" t="s">
        <v>77</v>
      </c>
      <c r="B38">
        <v>29037</v>
      </c>
      <c r="C38">
        <v>19</v>
      </c>
      <c r="D38">
        <v>24</v>
      </c>
      <c r="E38" t="s">
        <v>78</v>
      </c>
      <c r="J38" t="s">
        <v>77</v>
      </c>
      <c r="K38">
        <v>-20.83</v>
      </c>
      <c r="N38" s="5" t="s">
        <v>161</v>
      </c>
      <c r="O38" s="5">
        <v>-21.06</v>
      </c>
    </row>
    <row r="39" spans="1:15" x14ac:dyDescent="0.25">
      <c r="A39" t="s">
        <v>79</v>
      </c>
      <c r="B39">
        <v>29038</v>
      </c>
      <c r="C39" s="1">
        <v>2420</v>
      </c>
      <c r="D39" s="1">
        <v>3101</v>
      </c>
      <c r="E39" t="s">
        <v>80</v>
      </c>
      <c r="J39" t="s">
        <v>79</v>
      </c>
      <c r="K39">
        <v>-21.96</v>
      </c>
      <c r="N39" s="5" t="s">
        <v>169</v>
      </c>
      <c r="O39" s="5">
        <v>-20.85</v>
      </c>
    </row>
    <row r="40" spans="1:15" x14ac:dyDescent="0.25">
      <c r="A40" t="s">
        <v>81</v>
      </c>
      <c r="B40">
        <v>29039</v>
      </c>
      <c r="C40">
        <v>266</v>
      </c>
      <c r="D40">
        <v>331</v>
      </c>
      <c r="E40" t="s">
        <v>82</v>
      </c>
      <c r="J40" t="s">
        <v>81</v>
      </c>
      <c r="K40">
        <v>-19.64</v>
      </c>
      <c r="N40" s="5" t="s">
        <v>77</v>
      </c>
      <c r="O40" s="5">
        <v>-20.83</v>
      </c>
    </row>
    <row r="41" spans="1:15" x14ac:dyDescent="0.25">
      <c r="A41" t="s">
        <v>83</v>
      </c>
      <c r="B41">
        <v>29040</v>
      </c>
      <c r="C41">
        <v>221</v>
      </c>
      <c r="D41">
        <v>260</v>
      </c>
      <c r="E41" t="s">
        <v>84</v>
      </c>
      <c r="J41" t="s">
        <v>83</v>
      </c>
      <c r="K41">
        <v>-15</v>
      </c>
      <c r="N41" s="5" t="s">
        <v>190</v>
      </c>
      <c r="O41" s="5">
        <v>-20.79</v>
      </c>
    </row>
    <row r="42" spans="1:15" x14ac:dyDescent="0.25">
      <c r="A42" t="s">
        <v>85</v>
      </c>
      <c r="B42">
        <v>29041</v>
      </c>
      <c r="C42">
        <v>389</v>
      </c>
      <c r="D42">
        <v>429</v>
      </c>
      <c r="E42" t="s">
        <v>86</v>
      </c>
      <c r="J42" t="s">
        <v>85</v>
      </c>
      <c r="K42">
        <v>-9.32</v>
      </c>
      <c r="N42" s="5" t="s">
        <v>105</v>
      </c>
      <c r="O42" s="5">
        <v>-20.76</v>
      </c>
    </row>
    <row r="43" spans="1:15" x14ac:dyDescent="0.25">
      <c r="A43" t="s">
        <v>87</v>
      </c>
      <c r="B43">
        <v>29042</v>
      </c>
      <c r="C43" s="1">
        <v>2174</v>
      </c>
      <c r="D43" s="1">
        <v>2741</v>
      </c>
      <c r="E43" t="s">
        <v>88</v>
      </c>
      <c r="J43" t="s">
        <v>87</v>
      </c>
      <c r="K43">
        <v>-20.69</v>
      </c>
      <c r="N43" s="5" t="s">
        <v>87</v>
      </c>
      <c r="O43" s="5">
        <v>-20.69</v>
      </c>
    </row>
    <row r="44" spans="1:15" x14ac:dyDescent="0.25">
      <c r="A44" t="s">
        <v>89</v>
      </c>
      <c r="B44">
        <v>29043</v>
      </c>
      <c r="C44">
        <v>324</v>
      </c>
      <c r="D44">
        <v>407</v>
      </c>
      <c r="E44" t="s">
        <v>90</v>
      </c>
      <c r="J44" t="s">
        <v>89</v>
      </c>
      <c r="K44">
        <v>-20.39</v>
      </c>
      <c r="N44" s="5" t="s">
        <v>69</v>
      </c>
      <c r="O44" s="5">
        <v>-20.5</v>
      </c>
    </row>
    <row r="45" spans="1:15" x14ac:dyDescent="0.25">
      <c r="A45" t="s">
        <v>91</v>
      </c>
      <c r="B45">
        <v>29044</v>
      </c>
      <c r="C45">
        <v>71</v>
      </c>
      <c r="D45">
        <v>98</v>
      </c>
      <c r="E45" t="s">
        <v>92</v>
      </c>
      <c r="J45" t="s">
        <v>91</v>
      </c>
      <c r="K45">
        <v>-27.55</v>
      </c>
      <c r="N45" s="5" t="s">
        <v>155</v>
      </c>
      <c r="O45" s="5">
        <v>-20.46</v>
      </c>
    </row>
    <row r="46" spans="1:15" x14ac:dyDescent="0.25">
      <c r="A46" t="s">
        <v>93</v>
      </c>
      <c r="B46">
        <v>29045</v>
      </c>
      <c r="C46">
        <v>269</v>
      </c>
      <c r="D46">
        <v>320</v>
      </c>
      <c r="E46" t="s">
        <v>94</v>
      </c>
      <c r="J46" t="s">
        <v>93</v>
      </c>
      <c r="K46">
        <v>-15.94</v>
      </c>
      <c r="N46" s="5" t="s">
        <v>97</v>
      </c>
      <c r="O46" s="5">
        <v>-20.41</v>
      </c>
    </row>
    <row r="47" spans="1:15" x14ac:dyDescent="0.25">
      <c r="A47" t="s">
        <v>95</v>
      </c>
      <c r="B47">
        <v>29046</v>
      </c>
      <c r="C47">
        <v>449</v>
      </c>
      <c r="D47">
        <v>476</v>
      </c>
      <c r="E47" t="s">
        <v>96</v>
      </c>
      <c r="J47" t="s">
        <v>95</v>
      </c>
      <c r="K47">
        <v>-5.67</v>
      </c>
      <c r="N47" s="5" t="s">
        <v>89</v>
      </c>
      <c r="O47" s="5">
        <v>-20.39</v>
      </c>
    </row>
    <row r="48" spans="1:15" x14ac:dyDescent="0.25">
      <c r="A48" t="s">
        <v>97</v>
      </c>
      <c r="B48">
        <v>29047</v>
      </c>
      <c r="C48">
        <v>117</v>
      </c>
      <c r="D48">
        <v>147</v>
      </c>
      <c r="E48" t="s">
        <v>98</v>
      </c>
      <c r="J48" t="s">
        <v>97</v>
      </c>
      <c r="K48">
        <v>-20.41</v>
      </c>
      <c r="N48" s="5" t="s">
        <v>119</v>
      </c>
      <c r="O48" s="5">
        <v>-20.36</v>
      </c>
    </row>
    <row r="49" spans="1:15" x14ac:dyDescent="0.25">
      <c r="A49" t="s">
        <v>99</v>
      </c>
      <c r="B49">
        <v>29049</v>
      </c>
      <c r="C49">
        <v>136</v>
      </c>
      <c r="D49">
        <v>213</v>
      </c>
      <c r="E49" t="s">
        <v>100</v>
      </c>
      <c r="J49" t="s">
        <v>99</v>
      </c>
      <c r="K49">
        <v>-36.15</v>
      </c>
      <c r="N49" s="5" t="s">
        <v>33</v>
      </c>
      <c r="O49" s="5">
        <v>-20.3</v>
      </c>
    </row>
    <row r="50" spans="1:15" x14ac:dyDescent="0.25">
      <c r="A50" t="s">
        <v>101</v>
      </c>
      <c r="B50">
        <v>29048</v>
      </c>
      <c r="C50">
        <v>223</v>
      </c>
      <c r="D50">
        <v>288</v>
      </c>
      <c r="E50" t="s">
        <v>102</v>
      </c>
      <c r="J50" t="s">
        <v>101</v>
      </c>
      <c r="K50">
        <v>-22.57</v>
      </c>
      <c r="N50" s="5" t="s">
        <v>111</v>
      </c>
      <c r="O50" s="5">
        <v>-20.079999999999998</v>
      </c>
    </row>
    <row r="51" spans="1:15" x14ac:dyDescent="0.25">
      <c r="A51" t="s">
        <v>103</v>
      </c>
      <c r="B51">
        <v>29050</v>
      </c>
      <c r="C51">
        <v>36</v>
      </c>
      <c r="D51">
        <v>47</v>
      </c>
      <c r="E51" t="s">
        <v>104</v>
      </c>
      <c r="J51" t="s">
        <v>103</v>
      </c>
      <c r="K51">
        <v>-23.4</v>
      </c>
      <c r="N51" s="4" t="s">
        <v>17</v>
      </c>
      <c r="O51" s="4">
        <v>-19.97</v>
      </c>
    </row>
    <row r="52" spans="1:15" x14ac:dyDescent="0.25">
      <c r="A52" t="s">
        <v>105</v>
      </c>
      <c r="B52">
        <v>29051</v>
      </c>
      <c r="C52" s="1">
        <v>5066</v>
      </c>
      <c r="D52" s="1">
        <v>6393</v>
      </c>
      <c r="E52" t="s">
        <v>106</v>
      </c>
      <c r="J52" t="s">
        <v>105</v>
      </c>
      <c r="K52">
        <v>-20.76</v>
      </c>
      <c r="N52" s="4" t="s">
        <v>200</v>
      </c>
      <c r="O52" s="4">
        <v>-19.809999999999999</v>
      </c>
    </row>
    <row r="53" spans="1:15" x14ac:dyDescent="0.25">
      <c r="A53" t="s">
        <v>107</v>
      </c>
      <c r="B53">
        <v>29052</v>
      </c>
      <c r="C53">
        <v>14</v>
      </c>
      <c r="D53">
        <v>15</v>
      </c>
      <c r="E53" t="s">
        <v>108</v>
      </c>
      <c r="J53" t="s">
        <v>107</v>
      </c>
      <c r="K53">
        <v>-6.67</v>
      </c>
      <c r="N53" s="4" t="s">
        <v>172</v>
      </c>
      <c r="O53" s="4">
        <v>-19.75</v>
      </c>
    </row>
    <row r="54" spans="1:15" x14ac:dyDescent="0.25">
      <c r="A54" t="s">
        <v>109</v>
      </c>
      <c r="B54">
        <v>29053</v>
      </c>
      <c r="C54">
        <v>258</v>
      </c>
      <c r="D54">
        <v>266</v>
      </c>
      <c r="E54" t="s">
        <v>110</v>
      </c>
      <c r="J54" t="s">
        <v>109</v>
      </c>
      <c r="K54">
        <v>-3.01</v>
      </c>
      <c r="N54" s="4" t="s">
        <v>21</v>
      </c>
      <c r="O54" s="4">
        <v>-19.670000000000002</v>
      </c>
    </row>
    <row r="55" spans="1:15" x14ac:dyDescent="0.25">
      <c r="A55" t="s">
        <v>111</v>
      </c>
      <c r="B55">
        <v>29054</v>
      </c>
      <c r="C55" s="1">
        <v>5839</v>
      </c>
      <c r="D55" s="1">
        <v>7306</v>
      </c>
      <c r="E55" t="s">
        <v>112</v>
      </c>
      <c r="J55" t="s">
        <v>111</v>
      </c>
      <c r="K55">
        <v>-20.079999999999998</v>
      </c>
      <c r="N55" s="4" t="s">
        <v>81</v>
      </c>
      <c r="O55" s="4">
        <v>-19.64</v>
      </c>
    </row>
    <row r="56" spans="1:15" x14ac:dyDescent="0.25">
      <c r="A56" t="s">
        <v>113</v>
      </c>
      <c r="B56">
        <v>29055</v>
      </c>
      <c r="C56">
        <v>164</v>
      </c>
      <c r="D56">
        <v>217</v>
      </c>
      <c r="E56" t="s">
        <v>114</v>
      </c>
      <c r="J56" t="s">
        <v>113</v>
      </c>
      <c r="K56">
        <v>-24.42</v>
      </c>
      <c r="N56" s="4" t="s">
        <v>129</v>
      </c>
      <c r="O56" s="4">
        <v>-19.57</v>
      </c>
    </row>
    <row r="57" spans="1:15" x14ac:dyDescent="0.25">
      <c r="A57" t="s">
        <v>115</v>
      </c>
      <c r="B57">
        <v>29056</v>
      </c>
      <c r="C57">
        <v>120</v>
      </c>
      <c r="D57">
        <v>149</v>
      </c>
      <c r="E57" t="s">
        <v>116</v>
      </c>
      <c r="J57" t="s">
        <v>115</v>
      </c>
      <c r="K57">
        <v>-19.46</v>
      </c>
      <c r="N57" s="4" t="s">
        <v>115</v>
      </c>
      <c r="O57" s="4">
        <v>-19.46</v>
      </c>
    </row>
    <row r="58" spans="1:15" x14ac:dyDescent="0.25">
      <c r="A58" t="s">
        <v>117</v>
      </c>
      <c r="B58">
        <v>29057</v>
      </c>
      <c r="C58">
        <v>36</v>
      </c>
      <c r="D58">
        <v>42</v>
      </c>
      <c r="E58" t="s">
        <v>118</v>
      </c>
      <c r="J58" t="s">
        <v>117</v>
      </c>
      <c r="K58">
        <v>-14.29</v>
      </c>
      <c r="N58" s="4" t="s">
        <v>53</v>
      </c>
      <c r="O58" s="4">
        <v>-19.45</v>
      </c>
    </row>
    <row r="59" spans="1:15" x14ac:dyDescent="0.25">
      <c r="A59" t="s">
        <v>119</v>
      </c>
      <c r="B59">
        <v>29058</v>
      </c>
      <c r="C59">
        <v>176</v>
      </c>
      <c r="D59">
        <v>221</v>
      </c>
      <c r="E59" t="s">
        <v>120</v>
      </c>
      <c r="J59" t="s">
        <v>119</v>
      </c>
      <c r="K59">
        <v>-20.36</v>
      </c>
      <c r="N59" s="4" t="s">
        <v>37</v>
      </c>
      <c r="O59" s="4">
        <v>-19.41</v>
      </c>
    </row>
    <row r="60" spans="1:15" x14ac:dyDescent="0.25">
      <c r="A60" t="s">
        <v>121</v>
      </c>
      <c r="B60">
        <v>29059</v>
      </c>
      <c r="C60">
        <v>283</v>
      </c>
      <c r="D60">
        <v>333</v>
      </c>
      <c r="E60" t="s">
        <v>122</v>
      </c>
      <c r="J60" t="s">
        <v>121</v>
      </c>
      <c r="K60">
        <v>-15.02</v>
      </c>
      <c r="N60" s="4" t="s">
        <v>153</v>
      </c>
      <c r="O60" s="4">
        <v>-19.09</v>
      </c>
    </row>
    <row r="61" spans="1:15" x14ac:dyDescent="0.25">
      <c r="A61" t="s">
        <v>123</v>
      </c>
      <c r="B61">
        <v>29060</v>
      </c>
      <c r="C61">
        <v>34</v>
      </c>
      <c r="D61">
        <v>45</v>
      </c>
      <c r="E61" t="s">
        <v>124</v>
      </c>
      <c r="J61" t="s">
        <v>123</v>
      </c>
      <c r="K61">
        <v>-24.44</v>
      </c>
      <c r="N61" s="4" t="s">
        <v>159</v>
      </c>
      <c r="O61" s="4">
        <v>-19.03</v>
      </c>
    </row>
    <row r="62" spans="1:15" x14ac:dyDescent="0.25">
      <c r="A62" t="s">
        <v>125</v>
      </c>
      <c r="B62">
        <v>29061</v>
      </c>
      <c r="C62">
        <v>107</v>
      </c>
      <c r="D62">
        <v>150</v>
      </c>
      <c r="E62" t="s">
        <v>126</v>
      </c>
      <c r="J62" t="s">
        <v>125</v>
      </c>
      <c r="K62">
        <v>-28.67</v>
      </c>
      <c r="N62" s="4" t="s">
        <v>27</v>
      </c>
      <c r="O62" s="4">
        <v>-18.89</v>
      </c>
    </row>
    <row r="63" spans="1:15" x14ac:dyDescent="0.25">
      <c r="A63" t="s">
        <v>127</v>
      </c>
      <c r="B63">
        <v>29062</v>
      </c>
      <c r="C63">
        <v>59</v>
      </c>
      <c r="D63">
        <v>87</v>
      </c>
      <c r="E63" t="s">
        <v>128</v>
      </c>
      <c r="J63" t="s">
        <v>127</v>
      </c>
      <c r="K63">
        <v>-32.18</v>
      </c>
      <c r="N63" s="4" t="s">
        <v>192</v>
      </c>
      <c r="O63" s="4">
        <v>-18.600000000000001</v>
      </c>
    </row>
    <row r="64" spans="1:15" x14ac:dyDescent="0.25">
      <c r="A64" t="s">
        <v>129</v>
      </c>
      <c r="B64">
        <v>29063</v>
      </c>
      <c r="C64">
        <v>37</v>
      </c>
      <c r="D64">
        <v>46</v>
      </c>
      <c r="E64" t="s">
        <v>130</v>
      </c>
      <c r="J64" t="s">
        <v>129</v>
      </c>
      <c r="K64">
        <v>-19.57</v>
      </c>
      <c r="N64" s="4" t="s">
        <v>31</v>
      </c>
      <c r="O64" s="4">
        <v>-18.52</v>
      </c>
    </row>
    <row r="65" spans="1:15" x14ac:dyDescent="0.25">
      <c r="A65" t="s">
        <v>131</v>
      </c>
      <c r="B65">
        <v>29064</v>
      </c>
      <c r="C65">
        <v>43</v>
      </c>
      <c r="D65">
        <v>64</v>
      </c>
      <c r="E65" t="s">
        <v>132</v>
      </c>
      <c r="J65" t="s">
        <v>131</v>
      </c>
      <c r="K65">
        <v>-32.81</v>
      </c>
      <c r="N65" s="4" t="s">
        <v>144</v>
      </c>
      <c r="O65" s="4">
        <v>-18.52</v>
      </c>
    </row>
    <row r="66" spans="1:15" x14ac:dyDescent="0.25">
      <c r="A66" t="s">
        <v>133</v>
      </c>
      <c r="B66">
        <v>29065</v>
      </c>
      <c r="C66">
        <v>16</v>
      </c>
      <c r="D66">
        <v>19</v>
      </c>
      <c r="E66" t="s">
        <v>56</v>
      </c>
      <c r="J66" t="s">
        <v>133</v>
      </c>
      <c r="K66">
        <v>-15.79</v>
      </c>
      <c r="N66" s="4" t="s">
        <v>198</v>
      </c>
      <c r="O66" s="4">
        <v>-18.32</v>
      </c>
    </row>
    <row r="67" spans="1:15" x14ac:dyDescent="0.25">
      <c r="A67" t="s">
        <v>134</v>
      </c>
      <c r="B67">
        <v>29066</v>
      </c>
      <c r="C67">
        <v>45</v>
      </c>
      <c r="D67">
        <v>44</v>
      </c>
      <c r="E67" t="s">
        <v>135</v>
      </c>
      <c r="J67" t="s">
        <v>134</v>
      </c>
      <c r="K67">
        <v>2.27</v>
      </c>
      <c r="N67" s="4" t="s">
        <v>43</v>
      </c>
      <c r="O67" s="4">
        <v>-18.309999999999999</v>
      </c>
    </row>
    <row r="68" spans="1:15" x14ac:dyDescent="0.25">
      <c r="A68" t="s">
        <v>136</v>
      </c>
      <c r="B68">
        <v>29067</v>
      </c>
      <c r="C68" s="1">
        <v>62219</v>
      </c>
      <c r="D68" s="1">
        <v>74591</v>
      </c>
      <c r="E68" t="s">
        <v>137</v>
      </c>
      <c r="J68" t="s">
        <v>136</v>
      </c>
      <c r="K68">
        <v>-16.59</v>
      </c>
      <c r="N68" s="4" t="s">
        <v>140</v>
      </c>
      <c r="O68" s="4">
        <v>-17.66</v>
      </c>
    </row>
    <row r="69" spans="1:15" x14ac:dyDescent="0.25">
      <c r="A69" t="s">
        <v>138</v>
      </c>
      <c r="B69">
        <v>29068</v>
      </c>
      <c r="C69" s="1">
        <v>1140</v>
      </c>
      <c r="D69" s="1">
        <v>1230</v>
      </c>
      <c r="E69" t="s">
        <v>139</v>
      </c>
      <c r="J69" t="s">
        <v>138</v>
      </c>
      <c r="K69">
        <v>-7.32</v>
      </c>
      <c r="N69" s="4" t="s">
        <v>11</v>
      </c>
      <c r="O69" s="4">
        <v>-17.14</v>
      </c>
    </row>
    <row r="70" spans="1:15" x14ac:dyDescent="0.25">
      <c r="A70" t="s">
        <v>140</v>
      </c>
      <c r="B70">
        <v>29069</v>
      </c>
      <c r="C70" s="1">
        <v>11168</v>
      </c>
      <c r="D70" s="1">
        <v>13564</v>
      </c>
      <c r="E70" t="s">
        <v>141</v>
      </c>
      <c r="J70" t="s">
        <v>140</v>
      </c>
      <c r="K70">
        <v>-17.66</v>
      </c>
      <c r="N70" s="4" t="s">
        <v>142</v>
      </c>
      <c r="O70" s="4">
        <v>-17.13</v>
      </c>
    </row>
    <row r="71" spans="1:15" x14ac:dyDescent="0.25">
      <c r="A71" t="s">
        <v>142</v>
      </c>
      <c r="B71">
        <v>29070</v>
      </c>
      <c r="C71" s="1">
        <v>6384</v>
      </c>
      <c r="D71" s="1">
        <v>7704</v>
      </c>
      <c r="E71" t="s">
        <v>143</v>
      </c>
      <c r="J71" t="s">
        <v>142</v>
      </c>
      <c r="K71">
        <v>-17.13</v>
      </c>
      <c r="N71" s="4" t="s">
        <v>67</v>
      </c>
      <c r="O71" s="4">
        <v>-17.09</v>
      </c>
    </row>
    <row r="72" spans="1:15" x14ac:dyDescent="0.25">
      <c r="A72" t="s">
        <v>144</v>
      </c>
      <c r="B72">
        <v>29071</v>
      </c>
      <c r="C72">
        <v>110</v>
      </c>
      <c r="D72">
        <v>135</v>
      </c>
      <c r="E72" t="s">
        <v>32</v>
      </c>
      <c r="J72" t="s">
        <v>144</v>
      </c>
      <c r="K72">
        <v>-18.52</v>
      </c>
      <c r="N72" s="4" t="s">
        <v>136</v>
      </c>
      <c r="O72" s="4">
        <v>-16.59</v>
      </c>
    </row>
    <row r="73" spans="1:15" x14ac:dyDescent="0.25">
      <c r="A73" t="s">
        <v>145</v>
      </c>
      <c r="B73">
        <v>29072</v>
      </c>
      <c r="C73">
        <v>360</v>
      </c>
      <c r="D73">
        <v>398</v>
      </c>
      <c r="E73" t="s">
        <v>146</v>
      </c>
      <c r="J73" t="s">
        <v>145</v>
      </c>
      <c r="K73">
        <v>-9.5500000000000007</v>
      </c>
      <c r="N73" s="4" t="s">
        <v>206</v>
      </c>
      <c r="O73" s="4">
        <v>-16.3</v>
      </c>
    </row>
    <row r="74" spans="1:15" x14ac:dyDescent="0.25">
      <c r="A74" t="s">
        <v>147</v>
      </c>
      <c r="B74">
        <v>29073</v>
      </c>
      <c r="C74">
        <v>238</v>
      </c>
      <c r="D74">
        <v>320</v>
      </c>
      <c r="E74" t="s">
        <v>148</v>
      </c>
      <c r="J74" t="s">
        <v>147</v>
      </c>
      <c r="K74">
        <v>-25.63</v>
      </c>
      <c r="N74" s="4" t="s">
        <v>184</v>
      </c>
      <c r="O74" s="4">
        <v>-16.05</v>
      </c>
    </row>
    <row r="75" spans="1:15" x14ac:dyDescent="0.25">
      <c r="A75" t="s">
        <v>149</v>
      </c>
      <c r="B75">
        <v>29903</v>
      </c>
      <c r="C75">
        <v>44</v>
      </c>
      <c r="D75">
        <v>74</v>
      </c>
      <c r="E75" t="s">
        <v>150</v>
      </c>
      <c r="J75" t="s">
        <v>149</v>
      </c>
      <c r="K75">
        <v>-40.54</v>
      </c>
      <c r="N75" s="4" t="s">
        <v>93</v>
      </c>
      <c r="O75" s="4">
        <v>-15.94</v>
      </c>
    </row>
    <row r="76" spans="1:15" x14ac:dyDescent="0.25">
      <c r="A76" t="s">
        <v>151</v>
      </c>
      <c r="B76">
        <v>29074</v>
      </c>
      <c r="C76">
        <v>84</v>
      </c>
      <c r="D76">
        <v>93</v>
      </c>
      <c r="E76" t="s">
        <v>152</v>
      </c>
      <c r="J76" t="s">
        <v>151</v>
      </c>
      <c r="K76">
        <v>-9.68</v>
      </c>
      <c r="N76" s="4" t="s">
        <v>167</v>
      </c>
      <c r="O76" s="4">
        <v>-15.81</v>
      </c>
    </row>
    <row r="77" spans="1:15" x14ac:dyDescent="0.25">
      <c r="A77" t="s">
        <v>153</v>
      </c>
      <c r="B77">
        <v>29075</v>
      </c>
      <c r="C77" s="1">
        <v>1941</v>
      </c>
      <c r="D77" s="1">
        <v>2399</v>
      </c>
      <c r="E77" t="s">
        <v>154</v>
      </c>
      <c r="J77" t="s">
        <v>153</v>
      </c>
      <c r="K77">
        <v>-19.09</v>
      </c>
      <c r="N77" s="4" t="s">
        <v>55</v>
      </c>
      <c r="O77" s="4">
        <v>-15.79</v>
      </c>
    </row>
    <row r="78" spans="1:15" x14ac:dyDescent="0.25">
      <c r="A78" t="s">
        <v>155</v>
      </c>
      <c r="B78">
        <v>29076</v>
      </c>
      <c r="C78">
        <v>276</v>
      </c>
      <c r="D78">
        <v>347</v>
      </c>
      <c r="E78" t="s">
        <v>156</v>
      </c>
      <c r="J78" t="s">
        <v>155</v>
      </c>
      <c r="K78">
        <v>-20.46</v>
      </c>
      <c r="N78" s="4" t="s">
        <v>133</v>
      </c>
      <c r="O78" s="4">
        <v>-15.79</v>
      </c>
    </row>
    <row r="79" spans="1:15" x14ac:dyDescent="0.25">
      <c r="A79" t="s">
        <v>157</v>
      </c>
      <c r="B79">
        <v>29077</v>
      </c>
      <c r="C79">
        <v>27</v>
      </c>
      <c r="D79">
        <v>25</v>
      </c>
      <c r="E79" t="s">
        <v>158</v>
      </c>
      <c r="J79" t="s">
        <v>157</v>
      </c>
      <c r="K79">
        <v>8</v>
      </c>
      <c r="N79" s="4" t="s">
        <v>19</v>
      </c>
      <c r="O79" s="4">
        <v>-15.21</v>
      </c>
    </row>
    <row r="80" spans="1:15" x14ac:dyDescent="0.25">
      <c r="A80" t="s">
        <v>159</v>
      </c>
      <c r="B80">
        <v>29079</v>
      </c>
      <c r="C80">
        <v>268</v>
      </c>
      <c r="D80">
        <v>331</v>
      </c>
      <c r="E80" t="s">
        <v>160</v>
      </c>
      <c r="J80" t="s">
        <v>159</v>
      </c>
      <c r="K80">
        <v>-19.03</v>
      </c>
      <c r="N80" s="4" t="s">
        <v>13</v>
      </c>
      <c r="O80" s="4">
        <v>-15.11</v>
      </c>
    </row>
    <row r="81" spans="1:15" x14ac:dyDescent="0.25">
      <c r="A81" t="s">
        <v>161</v>
      </c>
      <c r="B81">
        <v>29080</v>
      </c>
      <c r="C81">
        <v>982</v>
      </c>
      <c r="D81" s="1">
        <v>1244</v>
      </c>
      <c r="E81" t="s">
        <v>162</v>
      </c>
      <c r="J81" t="s">
        <v>161</v>
      </c>
      <c r="K81">
        <v>-21.06</v>
      </c>
      <c r="N81" s="4" t="s">
        <v>121</v>
      </c>
      <c r="O81" s="4">
        <v>-15.02</v>
      </c>
    </row>
    <row r="82" spans="1:15" x14ac:dyDescent="0.25">
      <c r="A82" t="s">
        <v>163</v>
      </c>
      <c r="B82">
        <v>29081</v>
      </c>
      <c r="C82">
        <v>17</v>
      </c>
      <c r="D82">
        <v>18</v>
      </c>
      <c r="E82" t="s">
        <v>164</v>
      </c>
      <c r="J82" t="s">
        <v>163</v>
      </c>
      <c r="K82">
        <v>-5.56</v>
      </c>
      <c r="N82" s="4" t="s">
        <v>83</v>
      </c>
      <c r="O82" s="4">
        <v>-15</v>
      </c>
    </row>
    <row r="83" spans="1:15" x14ac:dyDescent="0.25">
      <c r="A83" t="s">
        <v>165</v>
      </c>
      <c r="B83">
        <v>29082</v>
      </c>
      <c r="C83" s="1">
        <v>3803</v>
      </c>
      <c r="D83" s="1">
        <v>4372</v>
      </c>
      <c r="E83" t="s">
        <v>166</v>
      </c>
      <c r="J83" t="s">
        <v>165</v>
      </c>
      <c r="K83">
        <v>-13.01</v>
      </c>
      <c r="N83" s="4" t="s">
        <v>188</v>
      </c>
      <c r="O83" s="4">
        <v>-14.56</v>
      </c>
    </row>
    <row r="84" spans="1:15" x14ac:dyDescent="0.25">
      <c r="A84" t="s">
        <v>167</v>
      </c>
      <c r="B84">
        <v>29083</v>
      </c>
      <c r="C84">
        <v>229</v>
      </c>
      <c r="D84">
        <v>272</v>
      </c>
      <c r="E84" t="s">
        <v>168</v>
      </c>
      <c r="J84" t="s">
        <v>167</v>
      </c>
      <c r="K84">
        <v>-15.81</v>
      </c>
      <c r="N84" s="4" t="s">
        <v>117</v>
      </c>
      <c r="O84" s="4">
        <v>-14.29</v>
      </c>
    </row>
    <row r="85" spans="1:15" x14ac:dyDescent="0.25">
      <c r="A85" t="s">
        <v>169</v>
      </c>
      <c r="B85">
        <v>29084</v>
      </c>
      <c r="C85" s="1">
        <v>3503</v>
      </c>
      <c r="D85" s="1">
        <v>4426</v>
      </c>
      <c r="E85" t="s">
        <v>170</v>
      </c>
      <c r="J85" t="s">
        <v>169</v>
      </c>
      <c r="K85">
        <v>-20.85</v>
      </c>
      <c r="N85" s="4" t="s">
        <v>165</v>
      </c>
      <c r="O85" s="4">
        <v>-13.01</v>
      </c>
    </row>
    <row r="86" spans="1:15" x14ac:dyDescent="0.25">
      <c r="A86" t="s">
        <v>171</v>
      </c>
      <c r="B86">
        <v>29085</v>
      </c>
      <c r="C86">
        <v>12</v>
      </c>
      <c r="D86">
        <v>18</v>
      </c>
      <c r="E86" t="s">
        <v>46</v>
      </c>
      <c r="J86" t="s">
        <v>171</v>
      </c>
      <c r="K86">
        <v>-33.33</v>
      </c>
      <c r="N86" s="4" t="s">
        <v>194</v>
      </c>
      <c r="O86" s="4">
        <v>-11.44</v>
      </c>
    </row>
    <row r="87" spans="1:15" x14ac:dyDescent="0.25">
      <c r="A87" t="s">
        <v>172</v>
      </c>
      <c r="B87">
        <v>29086</v>
      </c>
      <c r="C87">
        <v>126</v>
      </c>
      <c r="D87">
        <v>157</v>
      </c>
      <c r="E87" t="s">
        <v>173</v>
      </c>
      <c r="J87" t="s">
        <v>172</v>
      </c>
      <c r="K87">
        <v>-19.75</v>
      </c>
      <c r="N87" s="4" t="s">
        <v>186</v>
      </c>
      <c r="O87" s="4">
        <v>-11.27</v>
      </c>
    </row>
    <row r="88" spans="1:15" x14ac:dyDescent="0.25">
      <c r="A88" t="s">
        <v>174</v>
      </c>
      <c r="B88">
        <v>29087</v>
      </c>
      <c r="C88">
        <v>48</v>
      </c>
      <c r="D88">
        <v>52</v>
      </c>
      <c r="E88" t="s">
        <v>175</v>
      </c>
      <c r="J88" t="s">
        <v>174</v>
      </c>
      <c r="K88">
        <v>-7.69</v>
      </c>
      <c r="N88" s="3" t="s">
        <v>151</v>
      </c>
      <c r="O88" s="3">
        <v>-9.68</v>
      </c>
    </row>
    <row r="89" spans="1:15" x14ac:dyDescent="0.25">
      <c r="A89" t="s">
        <v>176</v>
      </c>
      <c r="B89">
        <v>29904</v>
      </c>
      <c r="C89">
        <v>31</v>
      </c>
      <c r="D89">
        <v>47</v>
      </c>
      <c r="E89" t="s">
        <v>177</v>
      </c>
      <c r="J89" t="s">
        <v>176</v>
      </c>
      <c r="K89">
        <v>-34.04</v>
      </c>
      <c r="N89" s="3" t="s">
        <v>145</v>
      </c>
      <c r="O89" s="3">
        <v>-9.5500000000000007</v>
      </c>
    </row>
    <row r="90" spans="1:15" x14ac:dyDescent="0.25">
      <c r="A90" t="s">
        <v>178</v>
      </c>
      <c r="B90">
        <v>29088</v>
      </c>
      <c r="C90">
        <v>210</v>
      </c>
      <c r="D90">
        <v>268</v>
      </c>
      <c r="E90" t="s">
        <v>179</v>
      </c>
      <c r="J90" t="s">
        <v>178</v>
      </c>
      <c r="K90">
        <v>-21.64</v>
      </c>
      <c r="N90" s="3" t="s">
        <v>85</v>
      </c>
      <c r="O90" s="3">
        <v>-9.32</v>
      </c>
    </row>
    <row r="91" spans="1:15" x14ac:dyDescent="0.25">
      <c r="A91" t="s">
        <v>180</v>
      </c>
      <c r="B91">
        <v>29089</v>
      </c>
      <c r="C91">
        <v>294</v>
      </c>
      <c r="D91">
        <v>390</v>
      </c>
      <c r="E91" t="s">
        <v>181</v>
      </c>
      <c r="J91" t="s">
        <v>180</v>
      </c>
      <c r="K91">
        <v>-24.62</v>
      </c>
      <c r="N91" s="3" t="s">
        <v>71</v>
      </c>
      <c r="O91" s="3">
        <v>-8.06</v>
      </c>
    </row>
    <row r="92" spans="1:15" x14ac:dyDescent="0.25">
      <c r="A92" t="s">
        <v>182</v>
      </c>
      <c r="B92">
        <v>29090</v>
      </c>
      <c r="C92">
        <v>155</v>
      </c>
      <c r="D92">
        <v>209</v>
      </c>
      <c r="E92" t="s">
        <v>183</v>
      </c>
      <c r="J92" t="s">
        <v>182</v>
      </c>
      <c r="K92">
        <v>-25.84</v>
      </c>
      <c r="N92" s="3" t="s">
        <v>174</v>
      </c>
      <c r="O92" s="3">
        <v>-7.69</v>
      </c>
    </row>
    <row r="93" spans="1:15" x14ac:dyDescent="0.25">
      <c r="A93" t="s">
        <v>184</v>
      </c>
      <c r="B93">
        <v>29901</v>
      </c>
      <c r="C93" s="1">
        <v>5760</v>
      </c>
      <c r="D93" s="1">
        <v>6861</v>
      </c>
      <c r="E93" t="s">
        <v>185</v>
      </c>
      <c r="J93" t="s">
        <v>184</v>
      </c>
      <c r="K93">
        <v>-16.05</v>
      </c>
      <c r="N93" s="3" t="s">
        <v>138</v>
      </c>
      <c r="O93" s="3">
        <v>-7.32</v>
      </c>
    </row>
    <row r="94" spans="1:15" x14ac:dyDescent="0.25">
      <c r="A94" t="s">
        <v>186</v>
      </c>
      <c r="B94">
        <v>29091</v>
      </c>
      <c r="C94" s="1">
        <v>1393</v>
      </c>
      <c r="D94" s="1">
        <v>1570</v>
      </c>
      <c r="E94" t="s">
        <v>187</v>
      </c>
      <c r="J94" t="s">
        <v>186</v>
      </c>
      <c r="K94">
        <v>-11.27</v>
      </c>
      <c r="N94" s="3" t="s">
        <v>107</v>
      </c>
      <c r="O94" s="3">
        <v>-6.67</v>
      </c>
    </row>
    <row r="95" spans="1:15" x14ac:dyDescent="0.25">
      <c r="A95" t="s">
        <v>188</v>
      </c>
      <c r="B95">
        <v>29092</v>
      </c>
      <c r="C95">
        <v>88</v>
      </c>
      <c r="D95">
        <v>103</v>
      </c>
      <c r="E95" t="s">
        <v>189</v>
      </c>
      <c r="J95" t="s">
        <v>188</v>
      </c>
      <c r="K95">
        <v>-14.56</v>
      </c>
      <c r="N95" s="3" t="s">
        <v>95</v>
      </c>
      <c r="O95" s="3">
        <v>-5.67</v>
      </c>
    </row>
    <row r="96" spans="1:15" x14ac:dyDescent="0.25">
      <c r="A96" t="s">
        <v>190</v>
      </c>
      <c r="B96">
        <v>29093</v>
      </c>
      <c r="C96">
        <v>221</v>
      </c>
      <c r="D96">
        <v>279</v>
      </c>
      <c r="E96" t="s">
        <v>191</v>
      </c>
      <c r="J96" t="s">
        <v>190</v>
      </c>
      <c r="K96">
        <v>-20.79</v>
      </c>
      <c r="N96" s="3" t="s">
        <v>163</v>
      </c>
      <c r="O96" s="3">
        <v>-5.56</v>
      </c>
    </row>
    <row r="97" spans="1:15" x14ac:dyDescent="0.25">
      <c r="A97" t="s">
        <v>192</v>
      </c>
      <c r="B97">
        <v>29094</v>
      </c>
      <c r="C97" s="1">
        <v>7858</v>
      </c>
      <c r="D97" s="1">
        <v>9653</v>
      </c>
      <c r="E97" t="s">
        <v>193</v>
      </c>
      <c r="J97" t="s">
        <v>192</v>
      </c>
      <c r="K97">
        <v>-18.600000000000001</v>
      </c>
      <c r="N97" s="3" t="s">
        <v>7</v>
      </c>
      <c r="O97" s="3">
        <v>-4.95</v>
      </c>
    </row>
    <row r="98" spans="1:15" x14ac:dyDescent="0.25">
      <c r="A98" t="s">
        <v>194</v>
      </c>
      <c r="B98">
        <v>29095</v>
      </c>
      <c r="C98">
        <v>240</v>
      </c>
      <c r="D98">
        <v>271</v>
      </c>
      <c r="E98" t="s">
        <v>195</v>
      </c>
      <c r="J98" t="s">
        <v>194</v>
      </c>
      <c r="K98">
        <v>-11.44</v>
      </c>
      <c r="N98" s="3" t="s">
        <v>59</v>
      </c>
      <c r="O98" s="3">
        <v>-4.76</v>
      </c>
    </row>
    <row r="99" spans="1:15" x14ac:dyDescent="0.25">
      <c r="A99" t="s">
        <v>196</v>
      </c>
      <c r="B99">
        <v>29902</v>
      </c>
      <c r="C99">
        <v>228</v>
      </c>
      <c r="D99">
        <v>313</v>
      </c>
      <c r="E99" t="s">
        <v>197</v>
      </c>
      <c r="J99" t="s">
        <v>196</v>
      </c>
      <c r="K99">
        <v>-27.16</v>
      </c>
      <c r="N99" s="3" t="s">
        <v>109</v>
      </c>
      <c r="O99" s="3">
        <v>-3.01</v>
      </c>
    </row>
    <row r="100" spans="1:15" x14ac:dyDescent="0.25">
      <c r="A100" t="s">
        <v>198</v>
      </c>
      <c r="B100">
        <v>29098</v>
      </c>
      <c r="C100">
        <v>263</v>
      </c>
      <c r="D100">
        <v>322</v>
      </c>
      <c r="E100" t="s">
        <v>199</v>
      </c>
      <c r="J100" t="s">
        <v>198</v>
      </c>
      <c r="K100">
        <v>-18.32</v>
      </c>
      <c r="N100" s="3" t="s">
        <v>49</v>
      </c>
      <c r="O100" s="3">
        <v>-0.53</v>
      </c>
    </row>
    <row r="101" spans="1:15" x14ac:dyDescent="0.25">
      <c r="A101" t="s">
        <v>200</v>
      </c>
      <c r="B101">
        <v>29096</v>
      </c>
      <c r="C101">
        <v>344</v>
      </c>
      <c r="D101">
        <v>429</v>
      </c>
      <c r="E101" t="s">
        <v>201</v>
      </c>
      <c r="J101" t="s">
        <v>200</v>
      </c>
      <c r="K101">
        <v>-19.809999999999999</v>
      </c>
      <c r="N101" t="s">
        <v>35</v>
      </c>
      <c r="O101">
        <v>0</v>
      </c>
    </row>
    <row r="102" spans="1:15" x14ac:dyDescent="0.25">
      <c r="A102" t="s">
        <v>202</v>
      </c>
      <c r="B102">
        <v>29097</v>
      </c>
      <c r="C102">
        <v>87</v>
      </c>
      <c r="D102">
        <v>120</v>
      </c>
      <c r="E102" t="s">
        <v>203</v>
      </c>
      <c r="J102" t="s">
        <v>202</v>
      </c>
      <c r="K102">
        <v>-27.5</v>
      </c>
      <c r="N102" t="s">
        <v>134</v>
      </c>
      <c r="O102">
        <v>2.27</v>
      </c>
    </row>
    <row r="103" spans="1:15" x14ac:dyDescent="0.25">
      <c r="A103" t="s">
        <v>204</v>
      </c>
      <c r="B103">
        <v>29099</v>
      </c>
      <c r="C103">
        <v>148</v>
      </c>
      <c r="D103">
        <v>144</v>
      </c>
      <c r="E103" t="s">
        <v>205</v>
      </c>
      <c r="J103" t="s">
        <v>204</v>
      </c>
      <c r="K103">
        <v>2.78</v>
      </c>
      <c r="N103" t="s">
        <v>204</v>
      </c>
      <c r="O103">
        <v>2.78</v>
      </c>
    </row>
    <row r="104" spans="1:15" x14ac:dyDescent="0.25">
      <c r="A104" t="s">
        <v>206</v>
      </c>
      <c r="B104">
        <v>29100</v>
      </c>
      <c r="C104">
        <v>421</v>
      </c>
      <c r="D104">
        <v>503</v>
      </c>
      <c r="E104" t="s">
        <v>207</v>
      </c>
      <c r="J104" t="s">
        <v>206</v>
      </c>
      <c r="K104">
        <v>-16.3</v>
      </c>
      <c r="N104" t="s">
        <v>157</v>
      </c>
      <c r="O104">
        <v>8</v>
      </c>
    </row>
    <row r="105" spans="1:15" x14ac:dyDescent="0.25">
      <c r="A105" t="s">
        <v>208</v>
      </c>
      <c r="B105" t="s">
        <v>209</v>
      </c>
      <c r="C105" t="s">
        <v>210</v>
      </c>
      <c r="D105" t="s">
        <v>211</v>
      </c>
      <c r="E105" t="s">
        <v>212</v>
      </c>
      <c r="J105" t="s">
        <v>208</v>
      </c>
      <c r="K105" t="s">
        <v>212</v>
      </c>
      <c r="N105" t="s">
        <v>208</v>
      </c>
      <c r="O105" t="s">
        <v>212</v>
      </c>
    </row>
  </sheetData>
  <autoFilter ref="N1:N105"/>
  <sortState ref="N2:O105">
    <sortCondition ref="O2:O105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4"/>
  <sheetViews>
    <sheetView workbookViewId="0">
      <selection activeCell="B1" sqref="A1:B1048576"/>
    </sheetView>
  </sheetViews>
  <sheetFormatPr baseColWidth="10" defaultRowHeight="15" x14ac:dyDescent="0.25"/>
  <cols>
    <col min="2" max="2" width="17.85546875" bestFit="1" customWidth="1"/>
    <col min="7" max="7" width="26.140625" bestFit="1" customWidth="1"/>
    <col min="8" max="8" width="17.42578125" bestFit="1" customWidth="1"/>
  </cols>
  <sheetData>
    <row r="1" spans="1:8" x14ac:dyDescent="0.25">
      <c r="A1" s="7" t="s">
        <v>217</v>
      </c>
      <c r="B1" s="7" t="s">
        <v>363</v>
      </c>
      <c r="C1" s="23"/>
      <c r="D1" s="23"/>
      <c r="E1" s="23"/>
      <c r="F1" s="24" t="s">
        <v>364</v>
      </c>
      <c r="G1" s="25" t="s">
        <v>217</v>
      </c>
      <c r="H1" s="25" t="s">
        <v>363</v>
      </c>
    </row>
    <row r="2" spans="1:8" x14ac:dyDescent="0.25">
      <c r="A2" t="s">
        <v>5</v>
      </c>
      <c r="B2" s="1">
        <v>5390</v>
      </c>
      <c r="F2" s="11">
        <v>1</v>
      </c>
      <c r="G2" s="20" t="s">
        <v>136</v>
      </c>
      <c r="H2" s="21">
        <v>569009</v>
      </c>
    </row>
    <row r="3" spans="1:8" x14ac:dyDescent="0.25">
      <c r="A3" t="s">
        <v>7</v>
      </c>
      <c r="B3" s="1">
        <v>2272</v>
      </c>
      <c r="F3" s="11">
        <v>2</v>
      </c>
      <c r="G3" s="20" t="s">
        <v>140</v>
      </c>
      <c r="H3" s="21">
        <v>140744</v>
      </c>
    </row>
    <row r="4" spans="1:8" x14ac:dyDescent="0.25">
      <c r="A4" t="s">
        <v>9</v>
      </c>
      <c r="B4" s="1">
        <v>1135</v>
      </c>
      <c r="F4" s="11">
        <v>3</v>
      </c>
      <c r="G4" s="20" t="s">
        <v>192</v>
      </c>
      <c r="H4" s="21">
        <v>78890</v>
      </c>
    </row>
    <row r="5" spans="1:8" x14ac:dyDescent="0.25">
      <c r="A5" t="s">
        <v>11</v>
      </c>
      <c r="B5" s="1">
        <v>405</v>
      </c>
      <c r="F5" s="11">
        <v>4</v>
      </c>
      <c r="G5" s="20" t="s">
        <v>142</v>
      </c>
      <c r="H5" s="21">
        <v>77769</v>
      </c>
    </row>
    <row r="6" spans="1:8" x14ac:dyDescent="0.25">
      <c r="A6" t="s">
        <v>13</v>
      </c>
      <c r="B6" s="1">
        <v>6232</v>
      </c>
      <c r="F6" s="11">
        <v>5</v>
      </c>
      <c r="G6" s="20" t="s">
        <v>111</v>
      </c>
      <c r="H6" s="21">
        <v>77486</v>
      </c>
    </row>
    <row r="7" spans="1:8" x14ac:dyDescent="0.25">
      <c r="A7" t="s">
        <v>15</v>
      </c>
      <c r="B7" s="1">
        <v>795</v>
      </c>
      <c r="F7" s="11">
        <v>6</v>
      </c>
      <c r="G7" s="20" t="s">
        <v>184</v>
      </c>
      <c r="H7" s="21">
        <v>67786</v>
      </c>
    </row>
    <row r="8" spans="1:8" x14ac:dyDescent="0.25">
      <c r="A8" t="s">
        <v>17</v>
      </c>
      <c r="B8" s="1">
        <v>38794</v>
      </c>
      <c r="F8" s="11">
        <v>7</v>
      </c>
      <c r="G8" s="20" t="s">
        <v>53</v>
      </c>
      <c r="H8" s="21">
        <v>67245</v>
      </c>
    </row>
    <row r="9" spans="1:8" x14ac:dyDescent="0.25">
      <c r="A9" t="s">
        <v>19</v>
      </c>
      <c r="B9" s="1">
        <v>24315</v>
      </c>
      <c r="F9" s="11">
        <v>8</v>
      </c>
      <c r="G9" s="20" t="s">
        <v>105</v>
      </c>
      <c r="H9" s="21">
        <v>66683</v>
      </c>
    </row>
    <row r="10" spans="1:8" x14ac:dyDescent="0.25">
      <c r="A10" t="s">
        <v>21</v>
      </c>
      <c r="B10" s="1">
        <v>1835</v>
      </c>
      <c r="F10" s="11">
        <v>9</v>
      </c>
      <c r="G10" s="20" t="s">
        <v>165</v>
      </c>
      <c r="H10" s="21">
        <v>44003</v>
      </c>
    </row>
    <row r="11" spans="1:8" x14ac:dyDescent="0.25">
      <c r="A11" t="s">
        <v>23</v>
      </c>
      <c r="B11" s="1">
        <v>2046</v>
      </c>
      <c r="F11" s="11">
        <v>10</v>
      </c>
      <c r="G11" s="20" t="s">
        <v>33</v>
      </c>
      <c r="H11" s="21">
        <v>41065</v>
      </c>
    </row>
    <row r="12" spans="1:8" x14ac:dyDescent="0.25">
      <c r="A12" t="s">
        <v>25</v>
      </c>
      <c r="B12" s="1">
        <v>3786</v>
      </c>
      <c r="F12" s="11">
        <v>11</v>
      </c>
      <c r="G12" s="20" t="s">
        <v>17</v>
      </c>
      <c r="H12" s="21">
        <v>38794</v>
      </c>
    </row>
    <row r="13" spans="1:8" x14ac:dyDescent="0.25">
      <c r="A13" t="s">
        <v>27</v>
      </c>
      <c r="B13" s="1">
        <v>12941</v>
      </c>
      <c r="F13" s="11">
        <v>12</v>
      </c>
      <c r="G13" s="20" t="s">
        <v>169</v>
      </c>
      <c r="H13" s="21">
        <v>34381</v>
      </c>
    </row>
    <row r="14" spans="1:8" x14ac:dyDescent="0.25">
      <c r="A14" t="s">
        <v>29</v>
      </c>
      <c r="B14" s="1">
        <v>2030</v>
      </c>
      <c r="F14" s="11">
        <v>13</v>
      </c>
      <c r="G14" s="20" t="s">
        <v>79</v>
      </c>
      <c r="H14" s="21">
        <v>24824</v>
      </c>
    </row>
    <row r="15" spans="1:8" x14ac:dyDescent="0.25">
      <c r="A15" t="s">
        <v>31</v>
      </c>
      <c r="B15" s="1">
        <v>246</v>
      </c>
      <c r="F15" s="11">
        <v>14</v>
      </c>
      <c r="G15" s="20" t="s">
        <v>19</v>
      </c>
      <c r="H15" s="21">
        <v>24315</v>
      </c>
    </row>
    <row r="16" spans="1:8" x14ac:dyDescent="0.25">
      <c r="A16" t="s">
        <v>33</v>
      </c>
      <c r="B16" s="1">
        <v>41065</v>
      </c>
      <c r="F16" s="11">
        <v>15</v>
      </c>
      <c r="G16" s="20" t="s">
        <v>87</v>
      </c>
      <c r="H16" s="21">
        <v>21456</v>
      </c>
    </row>
    <row r="17" spans="1:8" x14ac:dyDescent="0.25">
      <c r="A17" t="s">
        <v>35</v>
      </c>
      <c r="B17" s="1">
        <v>428</v>
      </c>
      <c r="F17" s="11">
        <v>16</v>
      </c>
      <c r="G17" s="20" t="s">
        <v>153</v>
      </c>
      <c r="H17" s="21">
        <v>21204</v>
      </c>
    </row>
    <row r="18" spans="1:8" x14ac:dyDescent="0.25">
      <c r="A18" t="s">
        <v>37</v>
      </c>
      <c r="B18" s="1">
        <v>8499</v>
      </c>
      <c r="F18" s="11">
        <v>17</v>
      </c>
      <c r="G18" s="20" t="s">
        <v>186</v>
      </c>
      <c r="H18" s="21">
        <v>15098</v>
      </c>
    </row>
    <row r="19" spans="1:8" x14ac:dyDescent="0.25">
      <c r="A19" t="s">
        <v>39</v>
      </c>
      <c r="B19" s="1">
        <v>2507</v>
      </c>
      <c r="F19" s="11">
        <v>18</v>
      </c>
      <c r="G19" s="20" t="s">
        <v>138</v>
      </c>
      <c r="H19" s="21">
        <v>14750</v>
      </c>
    </row>
    <row r="20" spans="1:8" x14ac:dyDescent="0.25">
      <c r="A20" t="s">
        <v>41</v>
      </c>
      <c r="B20" s="1">
        <v>1205</v>
      </c>
      <c r="F20" s="11">
        <v>19</v>
      </c>
      <c r="G20" s="20" t="s">
        <v>27</v>
      </c>
      <c r="H20" s="21">
        <v>12941</v>
      </c>
    </row>
    <row r="21" spans="1:8" x14ac:dyDescent="0.25">
      <c r="A21" t="s">
        <v>43</v>
      </c>
      <c r="B21" s="1">
        <v>4114</v>
      </c>
      <c r="F21" s="11">
        <v>20</v>
      </c>
      <c r="G21" s="11" t="s">
        <v>161</v>
      </c>
      <c r="H21" s="22">
        <v>9106</v>
      </c>
    </row>
    <row r="22" spans="1:8" x14ac:dyDescent="0.25">
      <c r="A22" t="s">
        <v>45</v>
      </c>
      <c r="B22" s="1">
        <v>171</v>
      </c>
      <c r="F22" s="11">
        <v>21</v>
      </c>
      <c r="G22" s="11" t="s">
        <v>67</v>
      </c>
      <c r="H22" s="22">
        <v>8511</v>
      </c>
    </row>
    <row r="23" spans="1:8" x14ac:dyDescent="0.25">
      <c r="A23" t="s">
        <v>47</v>
      </c>
      <c r="B23" s="1">
        <v>232</v>
      </c>
      <c r="F23" s="11">
        <v>22</v>
      </c>
      <c r="G23" s="11" t="s">
        <v>37</v>
      </c>
      <c r="H23" s="22">
        <v>8499</v>
      </c>
    </row>
    <row r="24" spans="1:8" x14ac:dyDescent="0.25">
      <c r="A24" t="s">
        <v>49</v>
      </c>
      <c r="B24" s="1">
        <v>7342</v>
      </c>
      <c r="F24" s="11">
        <v>23</v>
      </c>
      <c r="G24" s="11" t="s">
        <v>49</v>
      </c>
      <c r="H24" s="22">
        <v>7342</v>
      </c>
    </row>
    <row r="25" spans="1:8" x14ac:dyDescent="0.25">
      <c r="A25" t="s">
        <v>51</v>
      </c>
      <c r="B25" s="1">
        <v>456</v>
      </c>
      <c r="F25" s="11">
        <v>24</v>
      </c>
      <c r="G25" s="11" t="s">
        <v>13</v>
      </c>
      <c r="H25" s="22">
        <v>6232</v>
      </c>
    </row>
    <row r="26" spans="1:8" x14ac:dyDescent="0.25">
      <c r="A26" t="s">
        <v>53</v>
      </c>
      <c r="B26" s="1">
        <v>67245</v>
      </c>
      <c r="F26" s="11">
        <v>25</v>
      </c>
      <c r="G26" s="11" t="s">
        <v>85</v>
      </c>
      <c r="H26" s="22">
        <v>5795</v>
      </c>
    </row>
    <row r="27" spans="1:8" x14ac:dyDescent="0.25">
      <c r="A27" t="s">
        <v>55</v>
      </c>
      <c r="B27" s="1">
        <v>1558</v>
      </c>
      <c r="F27" s="11">
        <v>26</v>
      </c>
      <c r="G27" s="11" t="s">
        <v>5</v>
      </c>
      <c r="H27" s="22">
        <v>5390</v>
      </c>
    </row>
    <row r="28" spans="1:8" x14ac:dyDescent="0.25">
      <c r="A28" t="s">
        <v>57</v>
      </c>
      <c r="B28" s="1">
        <v>2999</v>
      </c>
      <c r="F28" s="11">
        <v>27</v>
      </c>
      <c r="G28" s="11" t="s">
        <v>202</v>
      </c>
      <c r="H28" s="22">
        <v>5313</v>
      </c>
    </row>
    <row r="29" spans="1:8" x14ac:dyDescent="0.25">
      <c r="A29" t="s">
        <v>59</v>
      </c>
      <c r="B29" s="1">
        <v>1491</v>
      </c>
      <c r="F29" s="11">
        <v>28</v>
      </c>
      <c r="G29" s="11" t="s">
        <v>145</v>
      </c>
      <c r="H29" s="22">
        <v>4913</v>
      </c>
    </row>
    <row r="30" spans="1:8" x14ac:dyDescent="0.25">
      <c r="A30" t="s">
        <v>61</v>
      </c>
      <c r="B30" s="1">
        <v>493</v>
      </c>
      <c r="F30" s="11">
        <v>29</v>
      </c>
      <c r="G30" s="11" t="s">
        <v>194</v>
      </c>
      <c r="H30" s="22">
        <v>4325</v>
      </c>
    </row>
    <row r="31" spans="1:8" x14ac:dyDescent="0.25">
      <c r="A31" t="s">
        <v>213</v>
      </c>
      <c r="B31" s="1">
        <v>960</v>
      </c>
      <c r="F31" s="11">
        <v>30</v>
      </c>
      <c r="G31" s="11" t="s">
        <v>43</v>
      </c>
      <c r="H31" s="22">
        <v>4114</v>
      </c>
    </row>
    <row r="32" spans="1:8" x14ac:dyDescent="0.25">
      <c r="A32" t="s">
        <v>214</v>
      </c>
      <c r="B32" s="1">
        <v>1871</v>
      </c>
      <c r="F32" s="11">
        <v>31</v>
      </c>
      <c r="G32" s="11" t="s">
        <v>180</v>
      </c>
      <c r="H32" s="22">
        <v>3912</v>
      </c>
    </row>
    <row r="33" spans="1:8" x14ac:dyDescent="0.25">
      <c r="A33" t="s">
        <v>67</v>
      </c>
      <c r="B33" s="1">
        <v>8511</v>
      </c>
      <c r="F33" s="11">
        <v>32</v>
      </c>
      <c r="G33" s="11" t="s">
        <v>25</v>
      </c>
      <c r="H33" s="22">
        <v>3786</v>
      </c>
    </row>
    <row r="34" spans="1:8" x14ac:dyDescent="0.25">
      <c r="A34" t="s">
        <v>69</v>
      </c>
      <c r="B34" s="1">
        <v>1710</v>
      </c>
      <c r="F34" s="11">
        <v>33</v>
      </c>
      <c r="G34" s="11" t="s">
        <v>99</v>
      </c>
      <c r="H34" s="22">
        <v>3776</v>
      </c>
    </row>
    <row r="35" spans="1:8" x14ac:dyDescent="0.25">
      <c r="A35" t="s">
        <v>71</v>
      </c>
      <c r="B35" s="1">
        <v>773</v>
      </c>
      <c r="F35" s="11">
        <v>34</v>
      </c>
      <c r="G35" s="11" t="s">
        <v>93</v>
      </c>
      <c r="H35" s="22">
        <v>3705</v>
      </c>
    </row>
    <row r="36" spans="1:8" x14ac:dyDescent="0.25">
      <c r="A36" t="s">
        <v>73</v>
      </c>
      <c r="B36" s="1">
        <v>1710</v>
      </c>
      <c r="F36" s="11">
        <v>35</v>
      </c>
      <c r="G36" s="11" t="s">
        <v>200</v>
      </c>
      <c r="H36" s="22">
        <v>3465</v>
      </c>
    </row>
    <row r="37" spans="1:8" x14ac:dyDescent="0.25">
      <c r="A37" t="s">
        <v>75</v>
      </c>
      <c r="B37" s="1">
        <v>750</v>
      </c>
      <c r="F37" s="11">
        <v>36</v>
      </c>
      <c r="G37" s="11" t="s">
        <v>81</v>
      </c>
      <c r="H37" s="22">
        <v>3443</v>
      </c>
    </row>
    <row r="38" spans="1:8" x14ac:dyDescent="0.25">
      <c r="A38" t="s">
        <v>77</v>
      </c>
      <c r="B38" s="1">
        <v>241</v>
      </c>
      <c r="F38" s="11">
        <v>37</v>
      </c>
      <c r="G38" s="11" t="s">
        <v>89</v>
      </c>
      <c r="H38" s="22">
        <v>3385</v>
      </c>
    </row>
    <row r="39" spans="1:8" x14ac:dyDescent="0.25">
      <c r="A39" t="s">
        <v>79</v>
      </c>
      <c r="B39" s="1">
        <v>24824</v>
      </c>
      <c r="F39" s="11">
        <v>37</v>
      </c>
      <c r="G39" s="11" t="s">
        <v>155</v>
      </c>
      <c r="H39" s="22">
        <v>3385</v>
      </c>
    </row>
    <row r="40" spans="1:8" x14ac:dyDescent="0.25">
      <c r="A40" t="s">
        <v>81</v>
      </c>
      <c r="B40" s="1">
        <v>3443</v>
      </c>
      <c r="F40" s="11">
        <v>39</v>
      </c>
      <c r="G40" s="11" t="s">
        <v>178</v>
      </c>
      <c r="H40" s="22">
        <v>3370</v>
      </c>
    </row>
    <row r="41" spans="1:8" x14ac:dyDescent="0.25">
      <c r="A41" t="s">
        <v>83</v>
      </c>
      <c r="B41" s="1">
        <v>2573</v>
      </c>
      <c r="F41" s="11">
        <v>40</v>
      </c>
      <c r="G41" s="11" t="s">
        <v>121</v>
      </c>
      <c r="H41" s="22">
        <v>3311</v>
      </c>
    </row>
    <row r="42" spans="1:8" x14ac:dyDescent="0.25">
      <c r="A42" t="s">
        <v>85</v>
      </c>
      <c r="B42" s="1">
        <v>5795</v>
      </c>
      <c r="F42" s="11">
        <v>41</v>
      </c>
      <c r="G42" s="11" t="s">
        <v>196</v>
      </c>
      <c r="H42" s="22">
        <v>3304</v>
      </c>
    </row>
    <row r="43" spans="1:8" x14ac:dyDescent="0.25">
      <c r="A43" t="s">
        <v>87</v>
      </c>
      <c r="B43" s="1">
        <v>21456</v>
      </c>
      <c r="F43" s="11">
        <v>42</v>
      </c>
      <c r="G43" s="11" t="s">
        <v>95</v>
      </c>
      <c r="H43" s="22">
        <v>3277</v>
      </c>
    </row>
    <row r="44" spans="1:8" x14ac:dyDescent="0.25">
      <c r="A44" t="s">
        <v>89</v>
      </c>
      <c r="B44" s="1">
        <v>3385</v>
      </c>
      <c r="F44" s="11">
        <v>43</v>
      </c>
      <c r="G44" s="11" t="s">
        <v>159</v>
      </c>
      <c r="H44" s="22">
        <v>3149</v>
      </c>
    </row>
    <row r="45" spans="1:8" x14ac:dyDescent="0.25">
      <c r="A45" t="s">
        <v>91</v>
      </c>
      <c r="B45" s="1">
        <v>1348</v>
      </c>
      <c r="F45" s="11">
        <v>44</v>
      </c>
      <c r="G45" s="11" t="s">
        <v>109</v>
      </c>
      <c r="H45" s="22">
        <v>3039</v>
      </c>
    </row>
    <row r="46" spans="1:8" x14ac:dyDescent="0.25">
      <c r="A46" t="s">
        <v>93</v>
      </c>
      <c r="B46" s="1">
        <v>3705</v>
      </c>
      <c r="F46" s="11">
        <v>45</v>
      </c>
      <c r="G46" s="11" t="s">
        <v>57</v>
      </c>
      <c r="H46" s="22">
        <v>2999</v>
      </c>
    </row>
    <row r="47" spans="1:8" x14ac:dyDescent="0.25">
      <c r="A47" t="s">
        <v>95</v>
      </c>
      <c r="B47" s="1">
        <v>3277</v>
      </c>
      <c r="F47" s="11">
        <v>46</v>
      </c>
      <c r="G47" s="11" t="s">
        <v>206</v>
      </c>
      <c r="H47" s="22">
        <v>2948</v>
      </c>
    </row>
    <row r="48" spans="1:8" x14ac:dyDescent="0.25">
      <c r="A48" t="s">
        <v>97</v>
      </c>
      <c r="B48" s="1">
        <v>1430</v>
      </c>
      <c r="F48" s="11">
        <v>47</v>
      </c>
      <c r="G48" s="11" t="s">
        <v>167</v>
      </c>
      <c r="H48" s="22">
        <v>2812</v>
      </c>
    </row>
    <row r="49" spans="1:8" x14ac:dyDescent="0.25">
      <c r="A49" t="s">
        <v>99</v>
      </c>
      <c r="B49" s="1">
        <v>3776</v>
      </c>
      <c r="F49" s="11">
        <v>48</v>
      </c>
      <c r="G49" s="11" t="s">
        <v>190</v>
      </c>
      <c r="H49" s="22">
        <v>2603</v>
      </c>
    </row>
    <row r="50" spans="1:8" x14ac:dyDescent="0.25">
      <c r="A50" t="s">
        <v>101</v>
      </c>
      <c r="B50" s="1">
        <v>1618</v>
      </c>
      <c r="F50" s="11">
        <v>49</v>
      </c>
      <c r="G50" s="11" t="s">
        <v>83</v>
      </c>
      <c r="H50" s="22">
        <v>2573</v>
      </c>
    </row>
    <row r="51" spans="1:8" x14ac:dyDescent="0.25">
      <c r="A51" t="s">
        <v>103</v>
      </c>
      <c r="B51" s="1">
        <v>598</v>
      </c>
      <c r="F51" s="11">
        <v>50</v>
      </c>
      <c r="G51" s="11" t="s">
        <v>113</v>
      </c>
      <c r="H51" s="22">
        <v>2525</v>
      </c>
    </row>
    <row r="52" spans="1:8" x14ac:dyDescent="0.25">
      <c r="A52" t="s">
        <v>105</v>
      </c>
      <c r="B52" s="1">
        <v>66683</v>
      </c>
      <c r="F52" s="11">
        <v>51</v>
      </c>
      <c r="G52" s="11" t="s">
        <v>39</v>
      </c>
      <c r="H52" s="22">
        <v>2507</v>
      </c>
    </row>
    <row r="53" spans="1:8" x14ac:dyDescent="0.25">
      <c r="A53" t="s">
        <v>107</v>
      </c>
      <c r="B53" s="1">
        <v>265</v>
      </c>
      <c r="F53" s="11">
        <v>52</v>
      </c>
      <c r="G53" s="11" t="s">
        <v>147</v>
      </c>
      <c r="H53" s="22">
        <v>2400</v>
      </c>
    </row>
    <row r="54" spans="1:8" x14ac:dyDescent="0.25">
      <c r="A54" t="s">
        <v>109</v>
      </c>
      <c r="B54" s="1">
        <v>3039</v>
      </c>
      <c r="F54" s="11">
        <v>53</v>
      </c>
      <c r="G54" s="11" t="s">
        <v>7</v>
      </c>
      <c r="H54" s="22">
        <v>2272</v>
      </c>
    </row>
    <row r="55" spans="1:8" x14ac:dyDescent="0.25">
      <c r="A55" t="s">
        <v>111</v>
      </c>
      <c r="B55" s="1">
        <v>77486</v>
      </c>
      <c r="F55" s="11">
        <v>54</v>
      </c>
      <c r="G55" s="11" t="s">
        <v>182</v>
      </c>
      <c r="H55" s="22">
        <v>2093</v>
      </c>
    </row>
    <row r="56" spans="1:8" x14ac:dyDescent="0.25">
      <c r="A56" t="s">
        <v>113</v>
      </c>
      <c r="B56" s="1">
        <v>2525</v>
      </c>
      <c r="F56" s="11">
        <v>55</v>
      </c>
      <c r="G56" s="11" t="s">
        <v>119</v>
      </c>
      <c r="H56" s="22">
        <v>2047</v>
      </c>
    </row>
    <row r="57" spans="1:8" x14ac:dyDescent="0.25">
      <c r="A57" t="s">
        <v>115</v>
      </c>
      <c r="B57" s="1">
        <v>1620</v>
      </c>
      <c r="F57" s="11">
        <v>56</v>
      </c>
      <c r="G57" s="11" t="s">
        <v>23</v>
      </c>
      <c r="H57" s="22">
        <v>2046</v>
      </c>
    </row>
    <row r="58" spans="1:8" x14ac:dyDescent="0.25">
      <c r="A58" t="s">
        <v>117</v>
      </c>
      <c r="B58" s="1">
        <v>424</v>
      </c>
      <c r="F58" s="11">
        <v>57</v>
      </c>
      <c r="G58" s="11" t="s">
        <v>29</v>
      </c>
      <c r="H58" s="22">
        <v>2030</v>
      </c>
    </row>
    <row r="59" spans="1:8" x14ac:dyDescent="0.25">
      <c r="A59" t="s">
        <v>119</v>
      </c>
      <c r="B59" s="1">
        <v>2047</v>
      </c>
      <c r="F59" s="11">
        <v>58</v>
      </c>
      <c r="G59" s="11" t="s">
        <v>204</v>
      </c>
      <c r="H59" s="22">
        <v>2009</v>
      </c>
    </row>
    <row r="60" spans="1:8" x14ac:dyDescent="0.25">
      <c r="A60" t="s">
        <v>121</v>
      </c>
      <c r="B60" s="1">
        <v>3311</v>
      </c>
      <c r="F60" s="11">
        <v>59</v>
      </c>
      <c r="G60" s="11" t="s">
        <v>214</v>
      </c>
      <c r="H60" s="22">
        <v>1871</v>
      </c>
    </row>
    <row r="61" spans="1:8" x14ac:dyDescent="0.25">
      <c r="A61" t="s">
        <v>123</v>
      </c>
      <c r="B61" s="1">
        <v>793</v>
      </c>
      <c r="F61" s="11">
        <v>60</v>
      </c>
      <c r="G61" s="11" t="s">
        <v>21</v>
      </c>
      <c r="H61" s="22">
        <v>1835</v>
      </c>
    </row>
    <row r="62" spans="1:8" x14ac:dyDescent="0.25">
      <c r="A62" t="s">
        <v>125</v>
      </c>
      <c r="B62" s="1">
        <v>1399</v>
      </c>
      <c r="F62" s="11">
        <v>61</v>
      </c>
      <c r="G62" s="11" t="s">
        <v>69</v>
      </c>
      <c r="H62" s="22">
        <v>1710</v>
      </c>
    </row>
    <row r="63" spans="1:8" x14ac:dyDescent="0.25">
      <c r="A63" t="s">
        <v>127</v>
      </c>
      <c r="B63" s="1">
        <v>874</v>
      </c>
      <c r="F63" s="11">
        <v>61</v>
      </c>
      <c r="G63" s="11" t="s">
        <v>73</v>
      </c>
      <c r="H63" s="22">
        <v>1710</v>
      </c>
    </row>
    <row r="64" spans="1:8" x14ac:dyDescent="0.25">
      <c r="A64" t="s">
        <v>129</v>
      </c>
      <c r="B64" s="1">
        <v>409</v>
      </c>
      <c r="F64" s="11">
        <v>63</v>
      </c>
      <c r="G64" s="11" t="s">
        <v>172</v>
      </c>
      <c r="H64" s="22">
        <v>1628</v>
      </c>
    </row>
    <row r="65" spans="1:8" x14ac:dyDescent="0.25">
      <c r="A65" t="s">
        <v>131</v>
      </c>
      <c r="B65" s="1">
        <v>634</v>
      </c>
      <c r="F65" s="11">
        <v>64</v>
      </c>
      <c r="G65" s="11" t="s">
        <v>115</v>
      </c>
      <c r="H65" s="22">
        <v>1620</v>
      </c>
    </row>
    <row r="66" spans="1:8" x14ac:dyDescent="0.25">
      <c r="A66" t="s">
        <v>133</v>
      </c>
      <c r="B66" s="1">
        <v>228</v>
      </c>
      <c r="F66" s="11">
        <v>65</v>
      </c>
      <c r="G66" s="11" t="s">
        <v>101</v>
      </c>
      <c r="H66" s="22">
        <v>1618</v>
      </c>
    </row>
    <row r="67" spans="1:8" x14ac:dyDescent="0.25">
      <c r="A67" t="s">
        <v>134</v>
      </c>
      <c r="B67" s="1">
        <v>461</v>
      </c>
      <c r="F67" s="11">
        <v>66</v>
      </c>
      <c r="G67" s="11" t="s">
        <v>55</v>
      </c>
      <c r="H67" s="22">
        <v>1558</v>
      </c>
    </row>
    <row r="68" spans="1:8" x14ac:dyDescent="0.25">
      <c r="A68" t="s">
        <v>136</v>
      </c>
      <c r="B68" s="1">
        <v>569009</v>
      </c>
      <c r="F68" s="11">
        <v>67</v>
      </c>
      <c r="G68" s="11" t="s">
        <v>198</v>
      </c>
      <c r="H68" s="22">
        <v>1531</v>
      </c>
    </row>
    <row r="69" spans="1:8" x14ac:dyDescent="0.25">
      <c r="A69" t="s">
        <v>138</v>
      </c>
      <c r="B69" s="1">
        <v>14750</v>
      </c>
      <c r="F69" s="11">
        <v>68</v>
      </c>
      <c r="G69" s="11" t="s">
        <v>59</v>
      </c>
      <c r="H69" s="22">
        <v>1491</v>
      </c>
    </row>
    <row r="70" spans="1:8" x14ac:dyDescent="0.25">
      <c r="A70" t="s">
        <v>140</v>
      </c>
      <c r="B70" s="1">
        <v>140744</v>
      </c>
      <c r="F70" s="11">
        <v>69</v>
      </c>
      <c r="G70" s="11" t="s">
        <v>97</v>
      </c>
      <c r="H70" s="22">
        <v>1430</v>
      </c>
    </row>
    <row r="71" spans="1:8" x14ac:dyDescent="0.25">
      <c r="A71" t="s">
        <v>142</v>
      </c>
      <c r="B71" s="1">
        <v>77769</v>
      </c>
      <c r="F71" s="11">
        <v>70</v>
      </c>
      <c r="G71" s="11" t="s">
        <v>125</v>
      </c>
      <c r="H71" s="22">
        <v>1399</v>
      </c>
    </row>
    <row r="72" spans="1:8" x14ac:dyDescent="0.25">
      <c r="A72" t="s">
        <v>144</v>
      </c>
      <c r="B72" s="1">
        <v>1217</v>
      </c>
      <c r="F72" s="11">
        <v>71</v>
      </c>
      <c r="G72" s="11" t="s">
        <v>91</v>
      </c>
      <c r="H72" s="22">
        <v>1348</v>
      </c>
    </row>
    <row r="73" spans="1:8" x14ac:dyDescent="0.25">
      <c r="A73" t="s">
        <v>145</v>
      </c>
      <c r="B73" s="1">
        <v>4913</v>
      </c>
      <c r="F73" s="11">
        <v>72</v>
      </c>
      <c r="G73" s="11" t="s">
        <v>144</v>
      </c>
      <c r="H73" s="22">
        <v>1217</v>
      </c>
    </row>
    <row r="74" spans="1:8" x14ac:dyDescent="0.25">
      <c r="A74" t="s">
        <v>147</v>
      </c>
      <c r="B74" s="1">
        <v>2400</v>
      </c>
      <c r="F74" s="11">
        <v>73</v>
      </c>
      <c r="G74" s="11" t="s">
        <v>41</v>
      </c>
      <c r="H74" s="22">
        <v>1205</v>
      </c>
    </row>
    <row r="75" spans="1:8" x14ac:dyDescent="0.25">
      <c r="A75" t="s">
        <v>149</v>
      </c>
      <c r="B75" s="1">
        <v>640</v>
      </c>
      <c r="F75" s="11">
        <v>74</v>
      </c>
      <c r="G75" s="11" t="s">
        <v>9</v>
      </c>
      <c r="H75" s="22">
        <v>1135</v>
      </c>
    </row>
    <row r="76" spans="1:8" x14ac:dyDescent="0.25">
      <c r="A76" t="s">
        <v>151</v>
      </c>
      <c r="B76" s="1">
        <v>1011</v>
      </c>
      <c r="F76" s="11">
        <v>75</v>
      </c>
      <c r="G76" s="11" t="s">
        <v>151</v>
      </c>
      <c r="H76" s="22">
        <v>1011</v>
      </c>
    </row>
    <row r="77" spans="1:8" x14ac:dyDescent="0.25">
      <c r="A77" t="s">
        <v>153</v>
      </c>
      <c r="B77" s="1">
        <v>21204</v>
      </c>
      <c r="F77" s="11">
        <v>76</v>
      </c>
      <c r="G77" s="11" t="s">
        <v>213</v>
      </c>
      <c r="H77" s="22">
        <v>960</v>
      </c>
    </row>
    <row r="78" spans="1:8" x14ac:dyDescent="0.25">
      <c r="A78" t="s">
        <v>155</v>
      </c>
      <c r="B78" s="1">
        <v>3385</v>
      </c>
      <c r="F78" s="11">
        <v>77</v>
      </c>
      <c r="G78" s="11" t="s">
        <v>127</v>
      </c>
      <c r="H78" s="22">
        <v>874</v>
      </c>
    </row>
    <row r="79" spans="1:8" x14ac:dyDescent="0.25">
      <c r="A79" t="s">
        <v>157</v>
      </c>
      <c r="B79" s="1">
        <v>230</v>
      </c>
      <c r="F79" s="11">
        <v>78</v>
      </c>
      <c r="G79" s="11" t="s">
        <v>15</v>
      </c>
      <c r="H79" s="22">
        <v>795</v>
      </c>
    </row>
    <row r="80" spans="1:8" x14ac:dyDescent="0.25">
      <c r="A80" t="s">
        <v>159</v>
      </c>
      <c r="B80" s="1">
        <v>3149</v>
      </c>
      <c r="F80" s="11">
        <v>79</v>
      </c>
      <c r="G80" s="11" t="s">
        <v>123</v>
      </c>
      <c r="H80" s="22">
        <v>793</v>
      </c>
    </row>
    <row r="81" spans="1:8" x14ac:dyDescent="0.25">
      <c r="A81" t="s">
        <v>161</v>
      </c>
      <c r="B81" s="1">
        <v>9106</v>
      </c>
      <c r="F81" s="11">
        <v>80</v>
      </c>
      <c r="G81" s="11" t="s">
        <v>71</v>
      </c>
      <c r="H81" s="22">
        <v>773</v>
      </c>
    </row>
    <row r="82" spans="1:8" x14ac:dyDescent="0.25">
      <c r="A82" t="s">
        <v>163</v>
      </c>
      <c r="B82" s="1">
        <v>305</v>
      </c>
      <c r="F82" s="11">
        <v>81</v>
      </c>
      <c r="G82" s="11" t="s">
        <v>75</v>
      </c>
      <c r="H82" s="22">
        <v>750</v>
      </c>
    </row>
    <row r="83" spans="1:8" x14ac:dyDescent="0.25">
      <c r="A83" t="s">
        <v>165</v>
      </c>
      <c r="B83" s="1">
        <v>44003</v>
      </c>
      <c r="F83" s="11">
        <v>82</v>
      </c>
      <c r="G83" s="11" t="s">
        <v>188</v>
      </c>
      <c r="H83" s="22">
        <v>707</v>
      </c>
    </row>
    <row r="84" spans="1:8" x14ac:dyDescent="0.25">
      <c r="A84" t="s">
        <v>167</v>
      </c>
      <c r="B84" s="1">
        <v>2812</v>
      </c>
      <c r="F84" s="11">
        <v>83</v>
      </c>
      <c r="G84" s="11" t="s">
        <v>149</v>
      </c>
      <c r="H84" s="22">
        <v>640</v>
      </c>
    </row>
    <row r="85" spans="1:8" x14ac:dyDescent="0.25">
      <c r="A85" t="s">
        <v>169</v>
      </c>
      <c r="B85" s="1">
        <v>34381</v>
      </c>
      <c r="F85" s="11">
        <v>84</v>
      </c>
      <c r="G85" s="11" t="s">
        <v>131</v>
      </c>
      <c r="H85" s="22">
        <v>634</v>
      </c>
    </row>
    <row r="86" spans="1:8" x14ac:dyDescent="0.25">
      <c r="A86" t="s">
        <v>171</v>
      </c>
      <c r="B86" s="1">
        <v>181</v>
      </c>
      <c r="F86" s="11">
        <v>85</v>
      </c>
      <c r="G86" s="11" t="s">
        <v>174</v>
      </c>
      <c r="H86" s="22">
        <v>625</v>
      </c>
    </row>
    <row r="87" spans="1:8" x14ac:dyDescent="0.25">
      <c r="A87" t="s">
        <v>172</v>
      </c>
      <c r="B87" s="1">
        <v>1628</v>
      </c>
      <c r="F87" s="11">
        <v>86</v>
      </c>
      <c r="G87" s="11" t="s">
        <v>103</v>
      </c>
      <c r="H87" s="22">
        <v>598</v>
      </c>
    </row>
    <row r="88" spans="1:8" x14ac:dyDescent="0.25">
      <c r="A88" t="s">
        <v>174</v>
      </c>
      <c r="B88" s="1">
        <v>625</v>
      </c>
      <c r="F88" s="11">
        <v>87</v>
      </c>
      <c r="G88" s="11" t="s">
        <v>176</v>
      </c>
      <c r="H88" s="22">
        <v>503</v>
      </c>
    </row>
    <row r="89" spans="1:8" x14ac:dyDescent="0.25">
      <c r="A89" t="s">
        <v>176</v>
      </c>
      <c r="B89" s="1">
        <v>503</v>
      </c>
      <c r="F89" s="11">
        <v>88</v>
      </c>
      <c r="G89" s="11" t="s">
        <v>61</v>
      </c>
      <c r="H89" s="22">
        <v>493</v>
      </c>
    </row>
    <row r="90" spans="1:8" x14ac:dyDescent="0.25">
      <c r="A90" t="s">
        <v>178</v>
      </c>
      <c r="B90" s="1">
        <v>3370</v>
      </c>
      <c r="F90" s="11">
        <v>89</v>
      </c>
      <c r="G90" s="11" t="s">
        <v>134</v>
      </c>
      <c r="H90" s="22">
        <v>461</v>
      </c>
    </row>
    <row r="91" spans="1:8" x14ac:dyDescent="0.25">
      <c r="A91" t="s">
        <v>180</v>
      </c>
      <c r="B91" s="1">
        <v>3912</v>
      </c>
      <c r="F91" s="11">
        <v>90</v>
      </c>
      <c r="G91" s="11" t="s">
        <v>51</v>
      </c>
      <c r="H91" s="22">
        <v>456</v>
      </c>
    </row>
    <row r="92" spans="1:8" x14ac:dyDescent="0.25">
      <c r="A92" t="s">
        <v>182</v>
      </c>
      <c r="B92" s="1">
        <v>2093</v>
      </c>
      <c r="F92" s="11">
        <v>91</v>
      </c>
      <c r="G92" s="11" t="s">
        <v>35</v>
      </c>
      <c r="H92" s="22">
        <v>428</v>
      </c>
    </row>
    <row r="93" spans="1:8" x14ac:dyDescent="0.25">
      <c r="A93" t="s">
        <v>184</v>
      </c>
      <c r="B93" s="1">
        <v>67786</v>
      </c>
      <c r="F93" s="11">
        <v>92</v>
      </c>
      <c r="G93" s="11" t="s">
        <v>117</v>
      </c>
      <c r="H93" s="22">
        <v>424</v>
      </c>
    </row>
    <row r="94" spans="1:8" x14ac:dyDescent="0.25">
      <c r="A94" t="s">
        <v>186</v>
      </c>
      <c r="B94" s="1">
        <v>15098</v>
      </c>
      <c r="F94" s="11">
        <v>93</v>
      </c>
      <c r="G94" s="11" t="s">
        <v>129</v>
      </c>
      <c r="H94" s="22">
        <v>409</v>
      </c>
    </row>
    <row r="95" spans="1:8" x14ac:dyDescent="0.25">
      <c r="A95" t="s">
        <v>188</v>
      </c>
      <c r="B95" s="1">
        <v>707</v>
      </c>
      <c r="F95" s="11">
        <v>94</v>
      </c>
      <c r="G95" s="11" t="s">
        <v>11</v>
      </c>
      <c r="H95" s="22">
        <v>405</v>
      </c>
    </row>
    <row r="96" spans="1:8" x14ac:dyDescent="0.25">
      <c r="A96" t="s">
        <v>190</v>
      </c>
      <c r="B96" s="1">
        <v>2603</v>
      </c>
      <c r="F96" s="11">
        <v>95</v>
      </c>
      <c r="G96" s="11" t="s">
        <v>163</v>
      </c>
      <c r="H96" s="22">
        <v>305</v>
      </c>
    </row>
    <row r="97" spans="1:8" x14ac:dyDescent="0.25">
      <c r="A97" t="s">
        <v>192</v>
      </c>
      <c r="B97" s="1">
        <v>78890</v>
      </c>
      <c r="F97" s="11">
        <v>96</v>
      </c>
      <c r="G97" s="11" t="s">
        <v>107</v>
      </c>
      <c r="H97" s="22">
        <v>265</v>
      </c>
    </row>
    <row r="98" spans="1:8" x14ac:dyDescent="0.25">
      <c r="A98" t="s">
        <v>194</v>
      </c>
      <c r="B98" s="1">
        <v>4325</v>
      </c>
      <c r="F98" s="11">
        <v>97</v>
      </c>
      <c r="G98" s="11" t="s">
        <v>31</v>
      </c>
      <c r="H98" s="22">
        <v>246</v>
      </c>
    </row>
    <row r="99" spans="1:8" x14ac:dyDescent="0.25">
      <c r="A99" t="s">
        <v>196</v>
      </c>
      <c r="B99" s="1">
        <v>3304</v>
      </c>
      <c r="F99" s="11">
        <v>98</v>
      </c>
      <c r="G99" s="11" t="s">
        <v>77</v>
      </c>
      <c r="H99" s="22">
        <v>241</v>
      </c>
    </row>
    <row r="100" spans="1:8" x14ac:dyDescent="0.25">
      <c r="A100" t="s">
        <v>198</v>
      </c>
      <c r="B100" s="1">
        <v>1531</v>
      </c>
      <c r="F100" s="11">
        <v>99</v>
      </c>
      <c r="G100" s="11" t="s">
        <v>47</v>
      </c>
      <c r="H100" s="22">
        <v>232</v>
      </c>
    </row>
    <row r="101" spans="1:8" x14ac:dyDescent="0.25">
      <c r="A101" t="s">
        <v>200</v>
      </c>
      <c r="B101" s="1">
        <v>3465</v>
      </c>
      <c r="F101" s="11">
        <v>100</v>
      </c>
      <c r="G101" s="11" t="s">
        <v>157</v>
      </c>
      <c r="H101" s="22">
        <v>230</v>
      </c>
    </row>
    <row r="102" spans="1:8" x14ac:dyDescent="0.25">
      <c r="A102" t="s">
        <v>202</v>
      </c>
      <c r="B102" s="1">
        <v>5313</v>
      </c>
      <c r="F102" s="11">
        <v>101</v>
      </c>
      <c r="G102" s="11" t="s">
        <v>133</v>
      </c>
      <c r="H102" s="22">
        <v>228</v>
      </c>
    </row>
    <row r="103" spans="1:8" x14ac:dyDescent="0.25">
      <c r="A103" t="s">
        <v>204</v>
      </c>
      <c r="B103" s="1">
        <v>2009</v>
      </c>
      <c r="F103" s="11">
        <v>102</v>
      </c>
      <c r="G103" s="11" t="s">
        <v>171</v>
      </c>
      <c r="H103" s="22">
        <v>181</v>
      </c>
    </row>
    <row r="104" spans="1:8" x14ac:dyDescent="0.25">
      <c r="A104" t="s">
        <v>206</v>
      </c>
      <c r="B104" s="1">
        <v>2948</v>
      </c>
      <c r="F104" s="11">
        <v>103</v>
      </c>
      <c r="G104" s="11" t="s">
        <v>45</v>
      </c>
      <c r="H104" s="22">
        <v>171</v>
      </c>
    </row>
  </sheetData>
  <conditionalFormatting sqref="F2:F104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5"/>
  <sheetViews>
    <sheetView topLeftCell="L1" workbookViewId="0">
      <selection activeCell="P20" sqref="N2:P20"/>
    </sheetView>
  </sheetViews>
  <sheetFormatPr baseColWidth="10" defaultRowHeight="15" x14ac:dyDescent="0.25"/>
  <cols>
    <col min="9" max="9" width="26.140625" bestFit="1" customWidth="1"/>
  </cols>
  <sheetData>
    <row r="1" spans="1:2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I1" t="s">
        <v>215</v>
      </c>
      <c r="J1" t="s">
        <v>0</v>
      </c>
      <c r="K1" t="s">
        <v>4</v>
      </c>
      <c r="N1" t="s">
        <v>215</v>
      </c>
      <c r="O1" t="s">
        <v>0</v>
      </c>
      <c r="P1" t="s">
        <v>4</v>
      </c>
      <c r="S1" t="s">
        <v>215</v>
      </c>
      <c r="T1" t="s">
        <v>0</v>
      </c>
      <c r="U1" t="s">
        <v>4</v>
      </c>
      <c r="X1" t="s">
        <v>215</v>
      </c>
      <c r="Y1" t="s">
        <v>4</v>
      </c>
    </row>
    <row r="2" spans="1:25" x14ac:dyDescent="0.25">
      <c r="A2" t="s">
        <v>5</v>
      </c>
      <c r="B2">
        <v>29001</v>
      </c>
      <c r="C2">
        <v>347</v>
      </c>
      <c r="D2">
        <v>476</v>
      </c>
      <c r="E2" t="s">
        <v>6</v>
      </c>
      <c r="H2">
        <v>29001</v>
      </c>
      <c r="I2" t="s">
        <v>5</v>
      </c>
      <c r="J2">
        <v>5390</v>
      </c>
      <c r="K2" t="s">
        <v>6</v>
      </c>
      <c r="N2" t="s">
        <v>136</v>
      </c>
      <c r="O2">
        <v>569009</v>
      </c>
      <c r="P2">
        <v>-16.59</v>
      </c>
      <c r="S2" t="s">
        <v>79</v>
      </c>
      <c r="T2">
        <v>24824</v>
      </c>
      <c r="U2">
        <v>-21.96</v>
      </c>
      <c r="X2" t="s">
        <v>79</v>
      </c>
      <c r="Y2">
        <v>-21.96</v>
      </c>
    </row>
    <row r="3" spans="1:25" x14ac:dyDescent="0.25">
      <c r="A3" t="s">
        <v>7</v>
      </c>
      <c r="B3">
        <v>29002</v>
      </c>
      <c r="C3">
        <v>173</v>
      </c>
      <c r="D3">
        <v>182</v>
      </c>
      <c r="E3" t="s">
        <v>8</v>
      </c>
      <c r="H3">
        <v>29002</v>
      </c>
      <c r="I3" t="s">
        <v>7</v>
      </c>
      <c r="J3">
        <v>2272</v>
      </c>
      <c r="K3" t="s">
        <v>8</v>
      </c>
      <c r="N3" t="s">
        <v>140</v>
      </c>
      <c r="O3">
        <v>140744</v>
      </c>
      <c r="P3">
        <v>-17.66</v>
      </c>
      <c r="S3" t="s">
        <v>169</v>
      </c>
      <c r="T3">
        <v>34381</v>
      </c>
      <c r="U3">
        <v>-20.85</v>
      </c>
      <c r="X3" t="s">
        <v>169</v>
      </c>
      <c r="Y3">
        <v>-20.85</v>
      </c>
    </row>
    <row r="4" spans="1:25" x14ac:dyDescent="0.25">
      <c r="A4" t="s">
        <v>9</v>
      </c>
      <c r="B4">
        <v>29003</v>
      </c>
      <c r="C4">
        <v>48</v>
      </c>
      <c r="D4">
        <v>66</v>
      </c>
      <c r="E4" t="s">
        <v>10</v>
      </c>
      <c r="H4">
        <v>29003</v>
      </c>
      <c r="I4" t="s">
        <v>9</v>
      </c>
      <c r="J4">
        <v>1135</v>
      </c>
      <c r="K4" t="s">
        <v>10</v>
      </c>
      <c r="N4" t="s">
        <v>192</v>
      </c>
      <c r="O4">
        <v>78890</v>
      </c>
      <c r="P4">
        <v>-18.600000000000001</v>
      </c>
      <c r="S4" t="s">
        <v>105</v>
      </c>
      <c r="T4">
        <v>66683</v>
      </c>
      <c r="U4">
        <v>-20.76</v>
      </c>
      <c r="X4" t="s">
        <v>105</v>
      </c>
      <c r="Y4">
        <v>-20.76</v>
      </c>
    </row>
    <row r="5" spans="1:25" x14ac:dyDescent="0.25">
      <c r="A5" t="s">
        <v>11</v>
      </c>
      <c r="B5">
        <v>29004</v>
      </c>
      <c r="C5">
        <v>29</v>
      </c>
      <c r="D5">
        <v>35</v>
      </c>
      <c r="E5" t="s">
        <v>12</v>
      </c>
      <c r="H5">
        <v>29004</v>
      </c>
      <c r="I5" t="s">
        <v>11</v>
      </c>
      <c r="J5">
        <v>405</v>
      </c>
      <c r="K5" t="s">
        <v>12</v>
      </c>
      <c r="N5" t="s">
        <v>142</v>
      </c>
      <c r="O5">
        <v>77769</v>
      </c>
      <c r="P5">
        <v>-17.13</v>
      </c>
      <c r="S5" t="s">
        <v>87</v>
      </c>
      <c r="T5">
        <v>21456</v>
      </c>
      <c r="U5">
        <v>-20.69</v>
      </c>
      <c r="X5" t="s">
        <v>87</v>
      </c>
      <c r="Y5">
        <v>-20.69</v>
      </c>
    </row>
    <row r="6" spans="1:25" x14ac:dyDescent="0.25">
      <c r="A6" t="s">
        <v>13</v>
      </c>
      <c r="B6">
        <v>29005</v>
      </c>
      <c r="C6">
        <v>556</v>
      </c>
      <c r="D6">
        <v>655</v>
      </c>
      <c r="E6" t="s">
        <v>14</v>
      </c>
      <c r="H6">
        <v>29005</v>
      </c>
      <c r="I6" t="s">
        <v>13</v>
      </c>
      <c r="J6">
        <v>6232</v>
      </c>
      <c r="K6" t="s">
        <v>14</v>
      </c>
      <c r="N6" t="s">
        <v>111</v>
      </c>
      <c r="O6">
        <v>77486</v>
      </c>
      <c r="P6">
        <v>-20.079999999999998</v>
      </c>
      <c r="S6" t="s">
        <v>33</v>
      </c>
      <c r="T6">
        <v>41065</v>
      </c>
      <c r="U6">
        <v>-20.3</v>
      </c>
      <c r="X6" t="s">
        <v>33</v>
      </c>
      <c r="Y6">
        <v>-20.3</v>
      </c>
    </row>
    <row r="7" spans="1:25" x14ac:dyDescent="0.25">
      <c r="A7" t="s">
        <v>15</v>
      </c>
      <c r="B7">
        <v>29006</v>
      </c>
      <c r="C7">
        <v>77</v>
      </c>
      <c r="D7">
        <v>102</v>
      </c>
      <c r="E7" t="s">
        <v>16</v>
      </c>
      <c r="H7">
        <v>29006</v>
      </c>
      <c r="I7" t="s">
        <v>15</v>
      </c>
      <c r="J7">
        <v>795</v>
      </c>
      <c r="K7" t="s">
        <v>16</v>
      </c>
      <c r="N7" t="s">
        <v>184</v>
      </c>
      <c r="O7">
        <v>67786</v>
      </c>
      <c r="P7">
        <v>-16.05</v>
      </c>
      <c r="S7" t="s">
        <v>111</v>
      </c>
      <c r="T7">
        <v>77486</v>
      </c>
      <c r="U7">
        <v>-20.079999999999998</v>
      </c>
      <c r="X7" t="s">
        <v>111</v>
      </c>
      <c r="Y7">
        <v>-20.079999999999998</v>
      </c>
    </row>
    <row r="8" spans="1:25" x14ac:dyDescent="0.25">
      <c r="A8" t="s">
        <v>17</v>
      </c>
      <c r="B8">
        <v>29007</v>
      </c>
      <c r="C8">
        <v>3410</v>
      </c>
      <c r="D8">
        <v>4261</v>
      </c>
      <c r="E8" t="s">
        <v>18</v>
      </c>
      <c r="H8">
        <v>29007</v>
      </c>
      <c r="I8" t="s">
        <v>17</v>
      </c>
      <c r="J8">
        <v>38794</v>
      </c>
      <c r="K8" t="s">
        <v>18</v>
      </c>
      <c r="N8" t="s">
        <v>53</v>
      </c>
      <c r="O8">
        <v>67245</v>
      </c>
      <c r="P8">
        <v>-19.45</v>
      </c>
      <c r="S8" t="s">
        <v>17</v>
      </c>
      <c r="T8">
        <v>38794</v>
      </c>
      <c r="U8">
        <v>-19.97</v>
      </c>
      <c r="X8" t="s">
        <v>17</v>
      </c>
      <c r="Y8">
        <v>-19.97</v>
      </c>
    </row>
    <row r="9" spans="1:25" x14ac:dyDescent="0.25">
      <c r="A9" t="s">
        <v>19</v>
      </c>
      <c r="B9">
        <v>29008</v>
      </c>
      <c r="C9">
        <v>2402</v>
      </c>
      <c r="D9">
        <v>2833</v>
      </c>
      <c r="E9" t="s">
        <v>20</v>
      </c>
      <c r="H9">
        <v>29008</v>
      </c>
      <c r="I9" t="s">
        <v>19</v>
      </c>
      <c r="J9">
        <v>24315</v>
      </c>
      <c r="K9" t="s">
        <v>20</v>
      </c>
      <c r="N9" t="s">
        <v>105</v>
      </c>
      <c r="O9">
        <v>66683</v>
      </c>
      <c r="P9">
        <v>-20.76</v>
      </c>
      <c r="S9" t="s">
        <v>53</v>
      </c>
      <c r="T9">
        <v>67245</v>
      </c>
      <c r="U9">
        <v>-19.45</v>
      </c>
      <c r="X9" t="s">
        <v>53</v>
      </c>
      <c r="Y9">
        <v>-19.45</v>
      </c>
    </row>
    <row r="10" spans="1:25" x14ac:dyDescent="0.25">
      <c r="A10" t="s">
        <v>21</v>
      </c>
      <c r="B10">
        <v>29009</v>
      </c>
      <c r="C10">
        <v>147</v>
      </c>
      <c r="D10">
        <v>183</v>
      </c>
      <c r="E10" t="s">
        <v>22</v>
      </c>
      <c r="H10">
        <v>29009</v>
      </c>
      <c r="I10" t="s">
        <v>21</v>
      </c>
      <c r="J10">
        <v>1835</v>
      </c>
      <c r="K10" t="s">
        <v>22</v>
      </c>
      <c r="N10" t="s">
        <v>165</v>
      </c>
      <c r="O10">
        <v>44003</v>
      </c>
      <c r="P10">
        <v>-13.01</v>
      </c>
      <c r="S10" t="s">
        <v>153</v>
      </c>
      <c r="T10">
        <v>21204</v>
      </c>
      <c r="U10">
        <v>-19.09</v>
      </c>
      <c r="X10" t="s">
        <v>153</v>
      </c>
      <c r="Y10">
        <v>-19.09</v>
      </c>
    </row>
    <row r="11" spans="1:25" x14ac:dyDescent="0.25">
      <c r="A11" t="s">
        <v>23</v>
      </c>
      <c r="B11">
        <v>29010</v>
      </c>
      <c r="C11">
        <v>153</v>
      </c>
      <c r="D11">
        <v>199</v>
      </c>
      <c r="E11" t="s">
        <v>24</v>
      </c>
      <c r="H11">
        <v>29010</v>
      </c>
      <c r="I11" t="s">
        <v>23</v>
      </c>
      <c r="J11">
        <v>2046</v>
      </c>
      <c r="K11" t="s">
        <v>24</v>
      </c>
      <c r="N11" t="s">
        <v>33</v>
      </c>
      <c r="O11">
        <v>41065</v>
      </c>
      <c r="P11">
        <v>-20.3</v>
      </c>
      <c r="S11" t="s">
        <v>27</v>
      </c>
      <c r="T11">
        <v>12941</v>
      </c>
      <c r="U11">
        <v>-18.89</v>
      </c>
      <c r="X11" t="s">
        <v>27</v>
      </c>
      <c r="Y11">
        <v>-18.89</v>
      </c>
    </row>
    <row r="12" spans="1:25" x14ac:dyDescent="0.25">
      <c r="A12" t="s">
        <v>25</v>
      </c>
      <c r="B12">
        <v>29011</v>
      </c>
      <c r="C12">
        <v>395</v>
      </c>
      <c r="D12">
        <v>526</v>
      </c>
      <c r="E12" t="s">
        <v>26</v>
      </c>
      <c r="H12">
        <v>29011</v>
      </c>
      <c r="I12" t="s">
        <v>25</v>
      </c>
      <c r="J12">
        <v>3786</v>
      </c>
      <c r="K12" t="s">
        <v>26</v>
      </c>
      <c r="N12" t="s">
        <v>17</v>
      </c>
      <c r="O12">
        <v>38794</v>
      </c>
      <c r="P12">
        <v>-19.97</v>
      </c>
      <c r="S12" t="s">
        <v>192</v>
      </c>
      <c r="T12">
        <v>78890</v>
      </c>
      <c r="U12">
        <v>-18.600000000000001</v>
      </c>
      <c r="X12" t="s">
        <v>192</v>
      </c>
      <c r="Y12">
        <v>-18.600000000000001</v>
      </c>
    </row>
    <row r="13" spans="1:25" x14ac:dyDescent="0.25">
      <c r="A13" t="s">
        <v>27</v>
      </c>
      <c r="B13">
        <v>29012</v>
      </c>
      <c r="C13">
        <v>1516</v>
      </c>
      <c r="D13">
        <v>1869</v>
      </c>
      <c r="E13" t="s">
        <v>28</v>
      </c>
      <c r="H13">
        <v>29012</v>
      </c>
      <c r="I13" t="s">
        <v>27</v>
      </c>
      <c r="J13">
        <v>12941</v>
      </c>
      <c r="K13" t="s">
        <v>28</v>
      </c>
      <c r="N13" t="s">
        <v>169</v>
      </c>
      <c r="O13">
        <v>34381</v>
      </c>
      <c r="P13">
        <v>-20.85</v>
      </c>
      <c r="S13" t="s">
        <v>140</v>
      </c>
      <c r="T13">
        <v>140744</v>
      </c>
      <c r="U13">
        <v>-17.66</v>
      </c>
      <c r="X13" t="s">
        <v>140</v>
      </c>
      <c r="Y13">
        <v>-17.66</v>
      </c>
    </row>
    <row r="14" spans="1:25" x14ac:dyDescent="0.25">
      <c r="A14" t="s">
        <v>29</v>
      </c>
      <c r="B14">
        <v>29013</v>
      </c>
      <c r="C14">
        <v>209</v>
      </c>
      <c r="D14">
        <v>287</v>
      </c>
      <c r="E14" t="s">
        <v>30</v>
      </c>
      <c r="H14">
        <v>29013</v>
      </c>
      <c r="I14" t="s">
        <v>29</v>
      </c>
      <c r="J14">
        <v>2030</v>
      </c>
      <c r="K14" t="s">
        <v>30</v>
      </c>
      <c r="N14" t="s">
        <v>79</v>
      </c>
      <c r="O14">
        <v>24824</v>
      </c>
      <c r="P14">
        <v>-21.96</v>
      </c>
      <c r="S14" t="s">
        <v>142</v>
      </c>
      <c r="T14">
        <v>77769</v>
      </c>
      <c r="U14">
        <v>-17.13</v>
      </c>
      <c r="X14" t="s">
        <v>142</v>
      </c>
      <c r="Y14">
        <v>-17.13</v>
      </c>
    </row>
    <row r="15" spans="1:25" x14ac:dyDescent="0.25">
      <c r="A15" t="s">
        <v>31</v>
      </c>
      <c r="B15">
        <v>29014</v>
      </c>
      <c r="C15">
        <v>22</v>
      </c>
      <c r="D15">
        <v>27</v>
      </c>
      <c r="E15" t="s">
        <v>32</v>
      </c>
      <c r="H15">
        <v>29014</v>
      </c>
      <c r="I15" t="s">
        <v>31</v>
      </c>
      <c r="J15">
        <v>246</v>
      </c>
      <c r="K15" t="s">
        <v>32</v>
      </c>
      <c r="N15" t="s">
        <v>19</v>
      </c>
      <c r="O15">
        <v>24315</v>
      </c>
      <c r="P15">
        <v>-15.21</v>
      </c>
      <c r="S15" t="s">
        <v>136</v>
      </c>
      <c r="T15">
        <v>569009</v>
      </c>
      <c r="U15">
        <v>-16.59</v>
      </c>
      <c r="X15" t="s">
        <v>136</v>
      </c>
      <c r="Y15">
        <v>-16.59</v>
      </c>
    </row>
    <row r="16" spans="1:25" x14ac:dyDescent="0.25">
      <c r="A16" t="s">
        <v>33</v>
      </c>
      <c r="B16">
        <v>29015</v>
      </c>
      <c r="C16">
        <v>3750</v>
      </c>
      <c r="D16">
        <v>4705</v>
      </c>
      <c r="E16" t="s">
        <v>34</v>
      </c>
      <c r="H16">
        <v>29015</v>
      </c>
      <c r="I16" t="s">
        <v>33</v>
      </c>
      <c r="J16">
        <v>41065</v>
      </c>
      <c r="K16" t="s">
        <v>34</v>
      </c>
      <c r="N16" t="s">
        <v>87</v>
      </c>
      <c r="O16">
        <v>21456</v>
      </c>
      <c r="P16">
        <v>-20.69</v>
      </c>
      <c r="S16" t="s">
        <v>184</v>
      </c>
      <c r="T16">
        <v>67786</v>
      </c>
      <c r="U16">
        <v>-16.05</v>
      </c>
      <c r="X16" t="s">
        <v>184</v>
      </c>
      <c r="Y16">
        <v>-16.05</v>
      </c>
    </row>
    <row r="17" spans="1:25" x14ac:dyDescent="0.25">
      <c r="A17" t="s">
        <v>35</v>
      </c>
      <c r="B17">
        <v>29016</v>
      </c>
      <c r="C17">
        <v>40</v>
      </c>
      <c r="D17">
        <v>40</v>
      </c>
      <c r="E17" t="s">
        <v>36</v>
      </c>
      <c r="H17">
        <v>29016</v>
      </c>
      <c r="I17" t="s">
        <v>35</v>
      </c>
      <c r="J17">
        <v>428</v>
      </c>
      <c r="K17" t="s">
        <v>36</v>
      </c>
      <c r="N17" t="s">
        <v>153</v>
      </c>
      <c r="O17">
        <v>21204</v>
      </c>
      <c r="P17">
        <v>-19.09</v>
      </c>
      <c r="S17" t="s">
        <v>19</v>
      </c>
      <c r="T17">
        <v>24315</v>
      </c>
      <c r="U17">
        <v>-15.21</v>
      </c>
      <c r="X17" t="s">
        <v>19</v>
      </c>
      <c r="Y17">
        <v>-15.21</v>
      </c>
    </row>
    <row r="18" spans="1:25" x14ac:dyDescent="0.25">
      <c r="A18" t="s">
        <v>37</v>
      </c>
      <c r="B18">
        <v>29017</v>
      </c>
      <c r="C18">
        <v>714</v>
      </c>
      <c r="D18">
        <v>886</v>
      </c>
      <c r="E18" t="s">
        <v>38</v>
      </c>
      <c r="H18">
        <v>29017</v>
      </c>
      <c r="I18" t="s">
        <v>37</v>
      </c>
      <c r="J18">
        <v>8499</v>
      </c>
      <c r="K18" t="s">
        <v>38</v>
      </c>
      <c r="N18" t="s">
        <v>186</v>
      </c>
      <c r="O18">
        <v>15098</v>
      </c>
      <c r="P18">
        <v>-11.27</v>
      </c>
      <c r="S18" t="s">
        <v>165</v>
      </c>
      <c r="T18">
        <v>44003</v>
      </c>
      <c r="U18">
        <v>-13.01</v>
      </c>
      <c r="X18" t="s">
        <v>165</v>
      </c>
      <c r="Y18">
        <v>-13.01</v>
      </c>
    </row>
    <row r="19" spans="1:25" x14ac:dyDescent="0.25">
      <c r="A19" t="s">
        <v>39</v>
      </c>
      <c r="B19">
        <v>29018</v>
      </c>
      <c r="C19">
        <v>182</v>
      </c>
      <c r="D19">
        <v>264</v>
      </c>
      <c r="E19" t="s">
        <v>40</v>
      </c>
      <c r="H19">
        <v>29018</v>
      </c>
      <c r="I19" t="s">
        <v>39</v>
      </c>
      <c r="J19">
        <v>2507</v>
      </c>
      <c r="K19" t="s">
        <v>40</v>
      </c>
      <c r="N19" t="s">
        <v>138</v>
      </c>
      <c r="O19">
        <v>14750</v>
      </c>
      <c r="P19">
        <v>-7.32</v>
      </c>
      <c r="S19" t="s">
        <v>186</v>
      </c>
      <c r="T19">
        <v>15098</v>
      </c>
      <c r="U19">
        <v>-11.27</v>
      </c>
      <c r="X19" t="s">
        <v>186</v>
      </c>
      <c r="Y19">
        <v>-11.27</v>
      </c>
    </row>
    <row r="20" spans="1:25" x14ac:dyDescent="0.25">
      <c r="A20" t="s">
        <v>41</v>
      </c>
      <c r="B20">
        <v>29019</v>
      </c>
      <c r="C20">
        <v>84</v>
      </c>
      <c r="D20">
        <v>107</v>
      </c>
      <c r="E20" t="s">
        <v>42</v>
      </c>
      <c r="H20">
        <v>29019</v>
      </c>
      <c r="I20" t="s">
        <v>41</v>
      </c>
      <c r="J20">
        <v>1205</v>
      </c>
      <c r="K20" t="s">
        <v>42</v>
      </c>
      <c r="N20" t="s">
        <v>27</v>
      </c>
      <c r="O20">
        <v>12941</v>
      </c>
      <c r="P20">
        <v>-18.89</v>
      </c>
      <c r="S20" t="s">
        <v>138</v>
      </c>
      <c r="T20">
        <v>14750</v>
      </c>
      <c r="U20">
        <v>-7.32</v>
      </c>
      <c r="X20" t="s">
        <v>138</v>
      </c>
      <c r="Y20">
        <v>-7.32</v>
      </c>
    </row>
    <row r="21" spans="1:25" x14ac:dyDescent="0.25">
      <c r="A21" t="s">
        <v>43</v>
      </c>
      <c r="B21">
        <v>29020</v>
      </c>
      <c r="C21">
        <v>415</v>
      </c>
      <c r="D21">
        <v>508</v>
      </c>
      <c r="E21" t="s">
        <v>44</v>
      </c>
      <c r="H21">
        <v>29020</v>
      </c>
      <c r="I21" t="s">
        <v>43</v>
      </c>
      <c r="J21">
        <v>4114</v>
      </c>
      <c r="K21" t="s">
        <v>44</v>
      </c>
      <c r="N21" t="s">
        <v>161</v>
      </c>
      <c r="O21">
        <v>9106</v>
      </c>
      <c r="P21">
        <v>-21.06</v>
      </c>
    </row>
    <row r="22" spans="1:25" x14ac:dyDescent="0.25">
      <c r="A22" t="s">
        <v>45</v>
      </c>
      <c r="B22">
        <v>29021</v>
      </c>
      <c r="C22">
        <v>16</v>
      </c>
      <c r="D22">
        <v>24</v>
      </c>
      <c r="E22" t="s">
        <v>46</v>
      </c>
      <c r="H22">
        <v>29021</v>
      </c>
      <c r="I22" t="s">
        <v>45</v>
      </c>
      <c r="J22">
        <v>171</v>
      </c>
      <c r="K22" t="s">
        <v>46</v>
      </c>
      <c r="N22" t="s">
        <v>67</v>
      </c>
      <c r="O22">
        <v>8511</v>
      </c>
      <c r="P22">
        <v>-17.09</v>
      </c>
    </row>
    <row r="23" spans="1:25" x14ac:dyDescent="0.25">
      <c r="A23" t="s">
        <v>47</v>
      </c>
      <c r="B23">
        <v>29022</v>
      </c>
      <c r="C23">
        <v>12</v>
      </c>
      <c r="D23">
        <v>23</v>
      </c>
      <c r="E23" t="s">
        <v>48</v>
      </c>
      <c r="H23">
        <v>29022</v>
      </c>
      <c r="I23" t="s">
        <v>47</v>
      </c>
      <c r="J23">
        <v>232</v>
      </c>
      <c r="K23" t="s">
        <v>48</v>
      </c>
      <c r="N23" t="s">
        <v>37</v>
      </c>
      <c r="O23">
        <v>8499</v>
      </c>
      <c r="P23">
        <v>-19.41</v>
      </c>
    </row>
    <row r="24" spans="1:25" x14ac:dyDescent="0.25">
      <c r="A24" t="s">
        <v>49</v>
      </c>
      <c r="B24">
        <v>29023</v>
      </c>
      <c r="C24">
        <v>189</v>
      </c>
      <c r="D24">
        <v>190</v>
      </c>
      <c r="E24" t="s">
        <v>50</v>
      </c>
      <c r="H24">
        <v>29023</v>
      </c>
      <c r="I24" t="s">
        <v>49</v>
      </c>
      <c r="J24">
        <v>7342</v>
      </c>
      <c r="K24" t="s">
        <v>50</v>
      </c>
      <c r="N24" t="s">
        <v>49</v>
      </c>
      <c r="O24">
        <v>7342</v>
      </c>
      <c r="P24">
        <v>-0.53</v>
      </c>
    </row>
    <row r="25" spans="1:25" x14ac:dyDescent="0.25">
      <c r="A25" t="s">
        <v>51</v>
      </c>
      <c r="B25">
        <v>29024</v>
      </c>
      <c r="C25">
        <v>40</v>
      </c>
      <c r="D25">
        <v>57</v>
      </c>
      <c r="E25" t="s">
        <v>52</v>
      </c>
      <c r="H25">
        <v>29024</v>
      </c>
      <c r="I25" t="s">
        <v>51</v>
      </c>
      <c r="J25">
        <v>456</v>
      </c>
      <c r="K25" t="s">
        <v>52</v>
      </c>
      <c r="N25" t="s">
        <v>13</v>
      </c>
      <c r="O25">
        <v>6232</v>
      </c>
      <c r="P25">
        <v>-15.11</v>
      </c>
    </row>
    <row r="26" spans="1:25" x14ac:dyDescent="0.25">
      <c r="A26" t="s">
        <v>53</v>
      </c>
      <c r="B26">
        <v>29025</v>
      </c>
      <c r="C26">
        <v>5331</v>
      </c>
      <c r="D26">
        <v>6618</v>
      </c>
      <c r="E26" t="s">
        <v>54</v>
      </c>
      <c r="H26">
        <v>29025</v>
      </c>
      <c r="I26" t="s">
        <v>53</v>
      </c>
      <c r="J26">
        <v>67245</v>
      </c>
      <c r="K26" t="s">
        <v>54</v>
      </c>
      <c r="N26" t="s">
        <v>85</v>
      </c>
      <c r="O26">
        <v>5795</v>
      </c>
      <c r="P26">
        <v>-9.32</v>
      </c>
    </row>
    <row r="27" spans="1:25" x14ac:dyDescent="0.25">
      <c r="A27" t="s">
        <v>55</v>
      </c>
      <c r="B27">
        <v>29026</v>
      </c>
      <c r="C27">
        <v>80</v>
      </c>
      <c r="D27">
        <v>95</v>
      </c>
      <c r="E27" t="s">
        <v>56</v>
      </c>
      <c r="H27">
        <v>29026</v>
      </c>
      <c r="I27" t="s">
        <v>55</v>
      </c>
      <c r="J27">
        <v>1558</v>
      </c>
      <c r="K27" t="s">
        <v>56</v>
      </c>
      <c r="N27" t="s">
        <v>5</v>
      </c>
      <c r="O27">
        <v>5390</v>
      </c>
      <c r="P27">
        <v>-27.1</v>
      </c>
    </row>
    <row r="28" spans="1:25" x14ac:dyDescent="0.25">
      <c r="A28" t="s">
        <v>57</v>
      </c>
      <c r="B28">
        <v>29027</v>
      </c>
      <c r="C28">
        <v>195</v>
      </c>
      <c r="D28">
        <v>249</v>
      </c>
      <c r="E28" t="s">
        <v>58</v>
      </c>
      <c r="H28">
        <v>29027</v>
      </c>
      <c r="I28" t="s">
        <v>57</v>
      </c>
      <c r="J28">
        <v>2999</v>
      </c>
      <c r="K28" t="s">
        <v>58</v>
      </c>
      <c r="N28" t="s">
        <v>202</v>
      </c>
      <c r="O28">
        <v>5313</v>
      </c>
      <c r="P28">
        <v>-27.5</v>
      </c>
    </row>
    <row r="29" spans="1:25" x14ac:dyDescent="0.25">
      <c r="A29" t="s">
        <v>59</v>
      </c>
      <c r="B29">
        <v>29028</v>
      </c>
      <c r="C29">
        <v>240</v>
      </c>
      <c r="D29">
        <v>252</v>
      </c>
      <c r="E29" t="s">
        <v>60</v>
      </c>
      <c r="H29">
        <v>29028</v>
      </c>
      <c r="I29" t="s">
        <v>59</v>
      </c>
      <c r="J29">
        <v>1491</v>
      </c>
      <c r="K29" t="s">
        <v>60</v>
      </c>
      <c r="N29" t="s">
        <v>145</v>
      </c>
      <c r="O29">
        <v>4913</v>
      </c>
      <c r="P29">
        <v>-9.5500000000000007</v>
      </c>
    </row>
    <row r="30" spans="1:25" x14ac:dyDescent="0.25">
      <c r="A30" t="s">
        <v>61</v>
      </c>
      <c r="B30">
        <v>29029</v>
      </c>
      <c r="C30">
        <v>49</v>
      </c>
      <c r="D30">
        <v>73</v>
      </c>
      <c r="E30" t="s">
        <v>62</v>
      </c>
      <c r="H30">
        <v>29029</v>
      </c>
      <c r="I30" t="s">
        <v>61</v>
      </c>
      <c r="J30">
        <v>493</v>
      </c>
      <c r="K30" t="s">
        <v>62</v>
      </c>
      <c r="N30" t="s">
        <v>194</v>
      </c>
      <c r="O30">
        <v>4325</v>
      </c>
      <c r="P30">
        <v>-11.44</v>
      </c>
    </row>
    <row r="31" spans="1:25" x14ac:dyDescent="0.25">
      <c r="A31" t="s">
        <v>63</v>
      </c>
      <c r="B31">
        <v>29030</v>
      </c>
      <c r="C31">
        <v>70</v>
      </c>
      <c r="D31">
        <v>119</v>
      </c>
      <c r="E31" t="s">
        <v>64</v>
      </c>
      <c r="H31">
        <v>29030</v>
      </c>
      <c r="I31" t="s">
        <v>213</v>
      </c>
      <c r="J31">
        <v>960</v>
      </c>
      <c r="K31" t="s">
        <v>64</v>
      </c>
      <c r="N31" t="s">
        <v>43</v>
      </c>
      <c r="O31">
        <v>4114</v>
      </c>
      <c r="P31">
        <v>-18.309999999999999</v>
      </c>
    </row>
    <row r="32" spans="1:25" x14ac:dyDescent="0.25">
      <c r="A32" t="s">
        <v>65</v>
      </c>
      <c r="B32">
        <v>29031</v>
      </c>
      <c r="C32">
        <v>173</v>
      </c>
      <c r="D32">
        <v>238</v>
      </c>
      <c r="E32" t="s">
        <v>66</v>
      </c>
      <c r="H32">
        <v>29031</v>
      </c>
      <c r="I32" t="s">
        <v>214</v>
      </c>
      <c r="J32">
        <v>1871</v>
      </c>
      <c r="K32" t="s">
        <v>66</v>
      </c>
      <c r="N32" t="s">
        <v>180</v>
      </c>
      <c r="O32">
        <v>3912</v>
      </c>
      <c r="P32">
        <v>-24.62</v>
      </c>
    </row>
    <row r="33" spans="1:16" x14ac:dyDescent="0.25">
      <c r="A33" t="s">
        <v>67</v>
      </c>
      <c r="B33">
        <v>29032</v>
      </c>
      <c r="C33">
        <v>849</v>
      </c>
      <c r="D33">
        <v>1024</v>
      </c>
      <c r="E33" t="s">
        <v>68</v>
      </c>
      <c r="H33">
        <v>29032</v>
      </c>
      <c r="I33" t="s">
        <v>67</v>
      </c>
      <c r="J33">
        <v>8511</v>
      </c>
      <c r="K33" t="s">
        <v>68</v>
      </c>
      <c r="N33" t="s">
        <v>25</v>
      </c>
      <c r="O33">
        <v>3786</v>
      </c>
      <c r="P33">
        <v>-24.9</v>
      </c>
    </row>
    <row r="34" spans="1:16" x14ac:dyDescent="0.25">
      <c r="A34" t="s">
        <v>69</v>
      </c>
      <c r="B34">
        <v>29033</v>
      </c>
      <c r="C34">
        <v>128</v>
      </c>
      <c r="D34">
        <v>161</v>
      </c>
      <c r="E34" t="s">
        <v>70</v>
      </c>
      <c r="H34">
        <v>29033</v>
      </c>
      <c r="I34" t="s">
        <v>69</v>
      </c>
      <c r="J34">
        <v>1710</v>
      </c>
      <c r="K34" t="s">
        <v>70</v>
      </c>
      <c r="N34" t="s">
        <v>99</v>
      </c>
      <c r="O34">
        <v>3776</v>
      </c>
      <c r="P34">
        <v>-36.15</v>
      </c>
    </row>
    <row r="35" spans="1:16" x14ac:dyDescent="0.25">
      <c r="A35" t="s">
        <v>71</v>
      </c>
      <c r="B35">
        <v>29034</v>
      </c>
      <c r="C35">
        <v>57</v>
      </c>
      <c r="D35">
        <v>62</v>
      </c>
      <c r="E35" t="s">
        <v>72</v>
      </c>
      <c r="H35">
        <v>29034</v>
      </c>
      <c r="I35" t="s">
        <v>71</v>
      </c>
      <c r="J35">
        <v>773</v>
      </c>
      <c r="K35" t="s">
        <v>72</v>
      </c>
      <c r="N35" t="s">
        <v>93</v>
      </c>
      <c r="O35">
        <v>3705</v>
      </c>
      <c r="P35">
        <v>-15.94</v>
      </c>
    </row>
    <row r="36" spans="1:16" x14ac:dyDescent="0.25">
      <c r="A36" t="s">
        <v>73</v>
      </c>
      <c r="B36">
        <v>29035</v>
      </c>
      <c r="C36">
        <v>147</v>
      </c>
      <c r="D36">
        <v>193</v>
      </c>
      <c r="E36" t="s">
        <v>74</v>
      </c>
      <c r="H36">
        <v>29035</v>
      </c>
      <c r="I36" t="s">
        <v>73</v>
      </c>
      <c r="J36">
        <v>1710</v>
      </c>
      <c r="K36" t="s">
        <v>74</v>
      </c>
      <c r="N36" t="s">
        <v>200</v>
      </c>
      <c r="O36">
        <v>3465</v>
      </c>
      <c r="P36">
        <v>-19.809999999999999</v>
      </c>
    </row>
    <row r="37" spans="1:16" x14ac:dyDescent="0.25">
      <c r="A37" t="s">
        <v>75</v>
      </c>
      <c r="B37">
        <v>29036</v>
      </c>
      <c r="C37">
        <v>72</v>
      </c>
      <c r="D37">
        <v>109</v>
      </c>
      <c r="E37" t="s">
        <v>76</v>
      </c>
      <c r="H37">
        <v>29036</v>
      </c>
      <c r="I37" t="s">
        <v>75</v>
      </c>
      <c r="J37">
        <v>750</v>
      </c>
      <c r="K37" t="s">
        <v>76</v>
      </c>
      <c r="N37" t="s">
        <v>81</v>
      </c>
      <c r="O37">
        <v>3443</v>
      </c>
      <c r="P37">
        <v>-19.64</v>
      </c>
    </row>
    <row r="38" spans="1:16" x14ac:dyDescent="0.25">
      <c r="A38" t="s">
        <v>77</v>
      </c>
      <c r="B38">
        <v>29037</v>
      </c>
      <c r="C38">
        <v>19</v>
      </c>
      <c r="D38">
        <v>24</v>
      </c>
      <c r="E38" t="s">
        <v>78</v>
      </c>
      <c r="H38">
        <v>29037</v>
      </c>
      <c r="I38" t="s">
        <v>77</v>
      </c>
      <c r="J38">
        <v>241</v>
      </c>
      <c r="K38" t="s">
        <v>78</v>
      </c>
      <c r="N38" t="s">
        <v>89</v>
      </c>
      <c r="O38">
        <v>3385</v>
      </c>
      <c r="P38">
        <v>-20.39</v>
      </c>
    </row>
    <row r="39" spans="1:16" x14ac:dyDescent="0.25">
      <c r="A39" t="s">
        <v>79</v>
      </c>
      <c r="B39">
        <v>29038</v>
      </c>
      <c r="C39">
        <v>2420</v>
      </c>
      <c r="D39">
        <v>3101</v>
      </c>
      <c r="E39" t="s">
        <v>80</v>
      </c>
      <c r="H39">
        <v>29038</v>
      </c>
      <c r="I39" t="s">
        <v>79</v>
      </c>
      <c r="J39">
        <v>24824</v>
      </c>
      <c r="K39" t="s">
        <v>80</v>
      </c>
      <c r="N39" t="s">
        <v>155</v>
      </c>
      <c r="O39">
        <v>3385</v>
      </c>
      <c r="P39">
        <v>-20.46</v>
      </c>
    </row>
    <row r="40" spans="1:16" x14ac:dyDescent="0.25">
      <c r="A40" t="s">
        <v>81</v>
      </c>
      <c r="B40">
        <v>29039</v>
      </c>
      <c r="C40">
        <v>266</v>
      </c>
      <c r="D40">
        <v>331</v>
      </c>
      <c r="E40" t="s">
        <v>82</v>
      </c>
      <c r="H40">
        <v>29039</v>
      </c>
      <c r="I40" t="s">
        <v>81</v>
      </c>
      <c r="J40">
        <v>3443</v>
      </c>
      <c r="K40" t="s">
        <v>82</v>
      </c>
      <c r="N40" t="s">
        <v>178</v>
      </c>
      <c r="O40">
        <v>3370</v>
      </c>
      <c r="P40">
        <v>-21.64</v>
      </c>
    </row>
    <row r="41" spans="1:16" x14ac:dyDescent="0.25">
      <c r="A41" t="s">
        <v>83</v>
      </c>
      <c r="B41">
        <v>29040</v>
      </c>
      <c r="C41">
        <v>221</v>
      </c>
      <c r="D41">
        <v>260</v>
      </c>
      <c r="E41" t="s">
        <v>84</v>
      </c>
      <c r="H41">
        <v>29040</v>
      </c>
      <c r="I41" t="s">
        <v>83</v>
      </c>
      <c r="J41">
        <v>2573</v>
      </c>
      <c r="K41" t="s">
        <v>84</v>
      </c>
      <c r="N41" t="s">
        <v>121</v>
      </c>
      <c r="O41">
        <v>3311</v>
      </c>
      <c r="P41">
        <v>-15.02</v>
      </c>
    </row>
    <row r="42" spans="1:16" x14ac:dyDescent="0.25">
      <c r="A42" t="s">
        <v>85</v>
      </c>
      <c r="B42">
        <v>29041</v>
      </c>
      <c r="C42">
        <v>389</v>
      </c>
      <c r="D42">
        <v>429</v>
      </c>
      <c r="E42" t="s">
        <v>86</v>
      </c>
      <c r="H42">
        <v>29041</v>
      </c>
      <c r="I42" t="s">
        <v>85</v>
      </c>
      <c r="J42">
        <v>5795</v>
      </c>
      <c r="K42" t="s">
        <v>86</v>
      </c>
      <c r="N42" t="s">
        <v>196</v>
      </c>
      <c r="O42">
        <v>3304</v>
      </c>
      <c r="P42">
        <v>-27.16</v>
      </c>
    </row>
    <row r="43" spans="1:16" x14ac:dyDescent="0.25">
      <c r="A43" t="s">
        <v>87</v>
      </c>
      <c r="B43">
        <v>29042</v>
      </c>
      <c r="C43">
        <v>2174</v>
      </c>
      <c r="D43">
        <v>2741</v>
      </c>
      <c r="E43" t="s">
        <v>88</v>
      </c>
      <c r="H43">
        <v>29042</v>
      </c>
      <c r="I43" t="s">
        <v>87</v>
      </c>
      <c r="J43">
        <v>21456</v>
      </c>
      <c r="K43" t="s">
        <v>88</v>
      </c>
      <c r="N43" t="s">
        <v>95</v>
      </c>
      <c r="O43">
        <v>3277</v>
      </c>
      <c r="P43">
        <v>-5.67</v>
      </c>
    </row>
    <row r="44" spans="1:16" x14ac:dyDescent="0.25">
      <c r="A44" t="s">
        <v>89</v>
      </c>
      <c r="B44">
        <v>29043</v>
      </c>
      <c r="C44">
        <v>324</v>
      </c>
      <c r="D44">
        <v>407</v>
      </c>
      <c r="E44" t="s">
        <v>90</v>
      </c>
      <c r="H44">
        <v>29043</v>
      </c>
      <c r="I44" t="s">
        <v>89</v>
      </c>
      <c r="J44">
        <v>3385</v>
      </c>
      <c r="K44" t="s">
        <v>90</v>
      </c>
      <c r="N44" t="s">
        <v>159</v>
      </c>
      <c r="O44">
        <v>3149</v>
      </c>
      <c r="P44">
        <v>-19.03</v>
      </c>
    </row>
    <row r="45" spans="1:16" x14ac:dyDescent="0.25">
      <c r="A45" t="s">
        <v>91</v>
      </c>
      <c r="B45">
        <v>29044</v>
      </c>
      <c r="C45">
        <v>71</v>
      </c>
      <c r="D45">
        <v>98</v>
      </c>
      <c r="E45" t="s">
        <v>92</v>
      </c>
      <c r="H45">
        <v>29044</v>
      </c>
      <c r="I45" t="s">
        <v>91</v>
      </c>
      <c r="J45">
        <v>1348</v>
      </c>
      <c r="K45" t="s">
        <v>92</v>
      </c>
      <c r="N45" t="s">
        <v>109</v>
      </c>
      <c r="O45">
        <v>3039</v>
      </c>
      <c r="P45">
        <v>-3.01</v>
      </c>
    </row>
    <row r="46" spans="1:16" x14ac:dyDescent="0.25">
      <c r="A46" t="s">
        <v>93</v>
      </c>
      <c r="B46">
        <v>29045</v>
      </c>
      <c r="C46">
        <v>269</v>
      </c>
      <c r="D46">
        <v>320</v>
      </c>
      <c r="E46" t="s">
        <v>94</v>
      </c>
      <c r="H46">
        <v>29045</v>
      </c>
      <c r="I46" t="s">
        <v>93</v>
      </c>
      <c r="J46">
        <v>3705</v>
      </c>
      <c r="K46" t="s">
        <v>94</v>
      </c>
      <c r="N46" t="s">
        <v>57</v>
      </c>
      <c r="O46">
        <v>2999</v>
      </c>
      <c r="P46">
        <v>-21.69</v>
      </c>
    </row>
    <row r="47" spans="1:16" x14ac:dyDescent="0.25">
      <c r="A47" t="s">
        <v>95</v>
      </c>
      <c r="B47">
        <v>29046</v>
      </c>
      <c r="C47">
        <v>449</v>
      </c>
      <c r="D47">
        <v>476</v>
      </c>
      <c r="E47" t="s">
        <v>96</v>
      </c>
      <c r="H47">
        <v>29046</v>
      </c>
      <c r="I47" t="s">
        <v>95</v>
      </c>
      <c r="J47">
        <v>3277</v>
      </c>
      <c r="K47" t="s">
        <v>96</v>
      </c>
      <c r="N47" t="s">
        <v>206</v>
      </c>
      <c r="O47">
        <v>2948</v>
      </c>
      <c r="P47">
        <v>-16.3</v>
      </c>
    </row>
    <row r="48" spans="1:16" x14ac:dyDescent="0.25">
      <c r="A48" t="s">
        <v>97</v>
      </c>
      <c r="B48">
        <v>29047</v>
      </c>
      <c r="C48">
        <v>117</v>
      </c>
      <c r="D48">
        <v>147</v>
      </c>
      <c r="E48" t="s">
        <v>98</v>
      </c>
      <c r="H48">
        <v>29047</v>
      </c>
      <c r="I48" t="s">
        <v>97</v>
      </c>
      <c r="J48">
        <v>1430</v>
      </c>
      <c r="K48" t="s">
        <v>98</v>
      </c>
      <c r="N48" t="s">
        <v>167</v>
      </c>
      <c r="O48">
        <v>2812</v>
      </c>
      <c r="P48">
        <v>-15.81</v>
      </c>
    </row>
    <row r="49" spans="1:16" x14ac:dyDescent="0.25">
      <c r="A49" t="s">
        <v>99</v>
      </c>
      <c r="B49">
        <v>29049</v>
      </c>
      <c r="C49">
        <v>136</v>
      </c>
      <c r="D49">
        <v>213</v>
      </c>
      <c r="E49" t="s">
        <v>100</v>
      </c>
      <c r="H49">
        <v>29049</v>
      </c>
      <c r="I49" t="s">
        <v>99</v>
      </c>
      <c r="J49">
        <v>3776</v>
      </c>
      <c r="K49" t="s">
        <v>100</v>
      </c>
      <c r="N49" t="s">
        <v>190</v>
      </c>
      <c r="O49">
        <v>2603</v>
      </c>
      <c r="P49">
        <v>-20.79</v>
      </c>
    </row>
    <row r="50" spans="1:16" x14ac:dyDescent="0.25">
      <c r="A50" t="s">
        <v>101</v>
      </c>
      <c r="B50">
        <v>29048</v>
      </c>
      <c r="C50">
        <v>223</v>
      </c>
      <c r="D50">
        <v>288</v>
      </c>
      <c r="E50" t="s">
        <v>102</v>
      </c>
      <c r="H50">
        <v>29048</v>
      </c>
      <c r="I50" t="s">
        <v>101</v>
      </c>
      <c r="J50">
        <v>1618</v>
      </c>
      <c r="K50" t="s">
        <v>102</v>
      </c>
      <c r="N50" t="s">
        <v>83</v>
      </c>
      <c r="O50">
        <v>2573</v>
      </c>
      <c r="P50">
        <v>-15</v>
      </c>
    </row>
    <row r="51" spans="1:16" x14ac:dyDescent="0.25">
      <c r="A51" t="s">
        <v>103</v>
      </c>
      <c r="B51">
        <v>29050</v>
      </c>
      <c r="C51">
        <v>36</v>
      </c>
      <c r="D51">
        <v>47</v>
      </c>
      <c r="E51" t="s">
        <v>104</v>
      </c>
      <c r="H51">
        <v>29050</v>
      </c>
      <c r="I51" t="s">
        <v>103</v>
      </c>
      <c r="J51">
        <v>598</v>
      </c>
      <c r="K51" t="s">
        <v>104</v>
      </c>
      <c r="N51" t="s">
        <v>113</v>
      </c>
      <c r="O51">
        <v>2525</v>
      </c>
      <c r="P51">
        <v>-24.42</v>
      </c>
    </row>
    <row r="52" spans="1:16" x14ac:dyDescent="0.25">
      <c r="A52" t="s">
        <v>105</v>
      </c>
      <c r="B52">
        <v>29051</v>
      </c>
      <c r="C52">
        <v>5066</v>
      </c>
      <c r="D52">
        <v>6393</v>
      </c>
      <c r="E52" t="s">
        <v>106</v>
      </c>
      <c r="H52">
        <v>29051</v>
      </c>
      <c r="I52" t="s">
        <v>105</v>
      </c>
      <c r="J52">
        <v>66683</v>
      </c>
      <c r="K52" t="s">
        <v>106</v>
      </c>
      <c r="N52" t="s">
        <v>39</v>
      </c>
      <c r="O52">
        <v>2507</v>
      </c>
      <c r="P52">
        <v>-31.06</v>
      </c>
    </row>
    <row r="53" spans="1:16" x14ac:dyDescent="0.25">
      <c r="A53" t="s">
        <v>107</v>
      </c>
      <c r="B53">
        <v>29052</v>
      </c>
      <c r="C53">
        <v>14</v>
      </c>
      <c r="D53">
        <v>15</v>
      </c>
      <c r="E53" t="s">
        <v>108</v>
      </c>
      <c r="H53">
        <v>29052</v>
      </c>
      <c r="I53" t="s">
        <v>107</v>
      </c>
      <c r="J53">
        <v>265</v>
      </c>
      <c r="K53" t="s">
        <v>108</v>
      </c>
      <c r="N53" t="s">
        <v>147</v>
      </c>
      <c r="O53">
        <v>2400</v>
      </c>
      <c r="P53">
        <v>-25.63</v>
      </c>
    </row>
    <row r="54" spans="1:16" x14ac:dyDescent="0.25">
      <c r="A54" t="s">
        <v>109</v>
      </c>
      <c r="B54">
        <v>29053</v>
      </c>
      <c r="C54">
        <v>258</v>
      </c>
      <c r="D54">
        <v>266</v>
      </c>
      <c r="E54" t="s">
        <v>110</v>
      </c>
      <c r="H54">
        <v>29053</v>
      </c>
      <c r="I54" t="s">
        <v>109</v>
      </c>
      <c r="J54">
        <v>3039</v>
      </c>
      <c r="K54" t="s">
        <v>110</v>
      </c>
      <c r="N54" t="s">
        <v>7</v>
      </c>
      <c r="O54">
        <v>2272</v>
      </c>
      <c r="P54">
        <v>-4.95</v>
      </c>
    </row>
    <row r="55" spans="1:16" x14ac:dyDescent="0.25">
      <c r="A55" t="s">
        <v>111</v>
      </c>
      <c r="B55">
        <v>29054</v>
      </c>
      <c r="C55">
        <v>5839</v>
      </c>
      <c r="D55">
        <v>7306</v>
      </c>
      <c r="E55" t="s">
        <v>112</v>
      </c>
      <c r="H55">
        <v>29054</v>
      </c>
      <c r="I55" t="s">
        <v>111</v>
      </c>
      <c r="J55">
        <v>77486</v>
      </c>
      <c r="K55" t="s">
        <v>112</v>
      </c>
      <c r="N55" t="s">
        <v>182</v>
      </c>
      <c r="O55">
        <v>2093</v>
      </c>
      <c r="P55">
        <v>-25.84</v>
      </c>
    </row>
    <row r="56" spans="1:16" x14ac:dyDescent="0.25">
      <c r="A56" t="s">
        <v>113</v>
      </c>
      <c r="B56">
        <v>29055</v>
      </c>
      <c r="C56">
        <v>164</v>
      </c>
      <c r="D56">
        <v>217</v>
      </c>
      <c r="E56" t="s">
        <v>114</v>
      </c>
      <c r="H56">
        <v>29055</v>
      </c>
      <c r="I56" t="s">
        <v>113</v>
      </c>
      <c r="J56">
        <v>2525</v>
      </c>
      <c r="K56" t="s">
        <v>114</v>
      </c>
      <c r="N56" t="s">
        <v>119</v>
      </c>
      <c r="O56">
        <v>2047</v>
      </c>
      <c r="P56">
        <v>-20.36</v>
      </c>
    </row>
    <row r="57" spans="1:16" x14ac:dyDescent="0.25">
      <c r="A57" t="s">
        <v>115</v>
      </c>
      <c r="B57">
        <v>29056</v>
      </c>
      <c r="C57">
        <v>120</v>
      </c>
      <c r="D57">
        <v>149</v>
      </c>
      <c r="E57" t="s">
        <v>116</v>
      </c>
      <c r="H57">
        <v>29056</v>
      </c>
      <c r="I57" t="s">
        <v>115</v>
      </c>
      <c r="J57">
        <v>1620</v>
      </c>
      <c r="K57" t="s">
        <v>116</v>
      </c>
      <c r="N57" t="s">
        <v>23</v>
      </c>
      <c r="O57">
        <v>2046</v>
      </c>
      <c r="P57">
        <v>-23.12</v>
      </c>
    </row>
    <row r="58" spans="1:16" x14ac:dyDescent="0.25">
      <c r="A58" t="s">
        <v>117</v>
      </c>
      <c r="B58">
        <v>29057</v>
      </c>
      <c r="C58">
        <v>36</v>
      </c>
      <c r="D58">
        <v>42</v>
      </c>
      <c r="E58" t="s">
        <v>118</v>
      </c>
      <c r="H58">
        <v>29057</v>
      </c>
      <c r="I58" t="s">
        <v>117</v>
      </c>
      <c r="J58">
        <v>424</v>
      </c>
      <c r="K58" t="s">
        <v>118</v>
      </c>
      <c r="N58" t="s">
        <v>29</v>
      </c>
      <c r="O58">
        <v>2030</v>
      </c>
      <c r="P58">
        <v>-27.18</v>
      </c>
    </row>
    <row r="59" spans="1:16" x14ac:dyDescent="0.25">
      <c r="A59" t="s">
        <v>119</v>
      </c>
      <c r="B59">
        <v>29058</v>
      </c>
      <c r="C59">
        <v>176</v>
      </c>
      <c r="D59">
        <v>221</v>
      </c>
      <c r="E59" t="s">
        <v>120</v>
      </c>
      <c r="H59">
        <v>29058</v>
      </c>
      <c r="I59" t="s">
        <v>119</v>
      </c>
      <c r="J59">
        <v>2047</v>
      </c>
      <c r="K59" t="s">
        <v>120</v>
      </c>
      <c r="N59" t="s">
        <v>204</v>
      </c>
      <c r="O59">
        <v>2009</v>
      </c>
      <c r="P59">
        <v>2.78</v>
      </c>
    </row>
    <row r="60" spans="1:16" x14ac:dyDescent="0.25">
      <c r="A60" t="s">
        <v>121</v>
      </c>
      <c r="B60">
        <v>29059</v>
      </c>
      <c r="C60">
        <v>283</v>
      </c>
      <c r="D60">
        <v>333</v>
      </c>
      <c r="E60" t="s">
        <v>122</v>
      </c>
      <c r="H60">
        <v>29059</v>
      </c>
      <c r="I60" t="s">
        <v>121</v>
      </c>
      <c r="J60">
        <v>3311</v>
      </c>
      <c r="K60" t="s">
        <v>122</v>
      </c>
      <c r="N60" t="s">
        <v>214</v>
      </c>
      <c r="O60">
        <v>1871</v>
      </c>
      <c r="P60">
        <v>-27.31</v>
      </c>
    </row>
    <row r="61" spans="1:16" x14ac:dyDescent="0.25">
      <c r="A61" t="s">
        <v>123</v>
      </c>
      <c r="B61">
        <v>29060</v>
      </c>
      <c r="C61">
        <v>34</v>
      </c>
      <c r="D61">
        <v>45</v>
      </c>
      <c r="E61" t="s">
        <v>124</v>
      </c>
      <c r="H61">
        <v>29060</v>
      </c>
      <c r="I61" t="s">
        <v>123</v>
      </c>
      <c r="J61">
        <v>793</v>
      </c>
      <c r="K61" t="s">
        <v>124</v>
      </c>
      <c r="N61" t="s">
        <v>21</v>
      </c>
      <c r="O61">
        <v>1835</v>
      </c>
      <c r="P61">
        <v>-19.670000000000002</v>
      </c>
    </row>
    <row r="62" spans="1:16" x14ac:dyDescent="0.25">
      <c r="A62" t="s">
        <v>125</v>
      </c>
      <c r="B62">
        <v>29061</v>
      </c>
      <c r="C62">
        <v>107</v>
      </c>
      <c r="D62">
        <v>150</v>
      </c>
      <c r="E62" t="s">
        <v>126</v>
      </c>
      <c r="H62">
        <v>29061</v>
      </c>
      <c r="I62" t="s">
        <v>125</v>
      </c>
      <c r="J62">
        <v>1399</v>
      </c>
      <c r="K62" t="s">
        <v>126</v>
      </c>
      <c r="N62" t="s">
        <v>69</v>
      </c>
      <c r="O62">
        <v>1710</v>
      </c>
      <c r="P62">
        <v>-20.5</v>
      </c>
    </row>
    <row r="63" spans="1:16" x14ac:dyDescent="0.25">
      <c r="A63" t="s">
        <v>127</v>
      </c>
      <c r="B63">
        <v>29062</v>
      </c>
      <c r="C63">
        <v>59</v>
      </c>
      <c r="D63">
        <v>87</v>
      </c>
      <c r="E63" t="s">
        <v>128</v>
      </c>
      <c r="H63">
        <v>29062</v>
      </c>
      <c r="I63" t="s">
        <v>127</v>
      </c>
      <c r="J63">
        <v>874</v>
      </c>
      <c r="K63" t="s">
        <v>128</v>
      </c>
      <c r="N63" t="s">
        <v>73</v>
      </c>
      <c r="O63">
        <v>1710</v>
      </c>
      <c r="P63">
        <v>-23.83</v>
      </c>
    </row>
    <row r="64" spans="1:16" x14ac:dyDescent="0.25">
      <c r="A64" t="s">
        <v>129</v>
      </c>
      <c r="B64">
        <v>29063</v>
      </c>
      <c r="C64">
        <v>37</v>
      </c>
      <c r="D64">
        <v>46</v>
      </c>
      <c r="E64" t="s">
        <v>130</v>
      </c>
      <c r="H64">
        <v>29063</v>
      </c>
      <c r="I64" t="s">
        <v>129</v>
      </c>
      <c r="J64">
        <v>409</v>
      </c>
      <c r="K64" t="s">
        <v>130</v>
      </c>
      <c r="N64" t="s">
        <v>172</v>
      </c>
      <c r="O64">
        <v>1628</v>
      </c>
      <c r="P64">
        <v>-19.75</v>
      </c>
    </row>
    <row r="65" spans="1:16" x14ac:dyDescent="0.25">
      <c r="A65" t="s">
        <v>131</v>
      </c>
      <c r="B65">
        <v>29064</v>
      </c>
      <c r="C65">
        <v>43</v>
      </c>
      <c r="D65">
        <v>64</v>
      </c>
      <c r="E65" t="s">
        <v>132</v>
      </c>
      <c r="H65">
        <v>29064</v>
      </c>
      <c r="I65" t="s">
        <v>131</v>
      </c>
      <c r="J65">
        <v>634</v>
      </c>
      <c r="K65" t="s">
        <v>132</v>
      </c>
      <c r="N65" t="s">
        <v>115</v>
      </c>
      <c r="O65">
        <v>1620</v>
      </c>
      <c r="P65">
        <v>-19.46</v>
      </c>
    </row>
    <row r="66" spans="1:16" x14ac:dyDescent="0.25">
      <c r="A66" t="s">
        <v>133</v>
      </c>
      <c r="B66">
        <v>29065</v>
      </c>
      <c r="C66">
        <v>16</v>
      </c>
      <c r="D66">
        <v>19</v>
      </c>
      <c r="E66" t="s">
        <v>56</v>
      </c>
      <c r="H66">
        <v>29065</v>
      </c>
      <c r="I66" t="s">
        <v>133</v>
      </c>
      <c r="J66">
        <v>228</v>
      </c>
      <c r="K66" t="s">
        <v>56</v>
      </c>
      <c r="N66" t="s">
        <v>101</v>
      </c>
      <c r="O66">
        <v>1618</v>
      </c>
      <c r="P66">
        <v>-22.57</v>
      </c>
    </row>
    <row r="67" spans="1:16" x14ac:dyDescent="0.25">
      <c r="A67" t="s">
        <v>134</v>
      </c>
      <c r="B67">
        <v>29066</v>
      </c>
      <c r="C67">
        <v>45</v>
      </c>
      <c r="D67">
        <v>44</v>
      </c>
      <c r="E67" t="s">
        <v>135</v>
      </c>
      <c r="H67">
        <v>29066</v>
      </c>
      <c r="I67" t="s">
        <v>134</v>
      </c>
      <c r="J67">
        <v>461</v>
      </c>
      <c r="K67" t="s">
        <v>135</v>
      </c>
      <c r="N67" t="s">
        <v>55</v>
      </c>
      <c r="O67">
        <v>1558</v>
      </c>
      <c r="P67">
        <v>-15.79</v>
      </c>
    </row>
    <row r="68" spans="1:16" x14ac:dyDescent="0.25">
      <c r="A68" t="s">
        <v>136</v>
      </c>
      <c r="B68">
        <v>29067</v>
      </c>
      <c r="C68">
        <v>62219</v>
      </c>
      <c r="D68">
        <v>74591</v>
      </c>
      <c r="E68" t="s">
        <v>137</v>
      </c>
      <c r="H68">
        <v>29067</v>
      </c>
      <c r="I68" t="s">
        <v>136</v>
      </c>
      <c r="J68">
        <v>569009</v>
      </c>
      <c r="K68" t="s">
        <v>137</v>
      </c>
      <c r="N68" t="s">
        <v>198</v>
      </c>
      <c r="O68">
        <v>1531</v>
      </c>
      <c r="P68">
        <v>-18.32</v>
      </c>
    </row>
    <row r="69" spans="1:16" x14ac:dyDescent="0.25">
      <c r="A69" t="s">
        <v>138</v>
      </c>
      <c r="B69">
        <v>29068</v>
      </c>
      <c r="C69">
        <v>1140</v>
      </c>
      <c r="D69">
        <v>1230</v>
      </c>
      <c r="E69" t="s">
        <v>139</v>
      </c>
      <c r="H69">
        <v>29068</v>
      </c>
      <c r="I69" t="s">
        <v>138</v>
      </c>
      <c r="J69">
        <v>14750</v>
      </c>
      <c r="K69" t="s">
        <v>139</v>
      </c>
      <c r="N69" t="s">
        <v>59</v>
      </c>
      <c r="O69">
        <v>1491</v>
      </c>
      <c r="P69">
        <v>-4.76</v>
      </c>
    </row>
    <row r="70" spans="1:16" x14ac:dyDescent="0.25">
      <c r="A70" t="s">
        <v>140</v>
      </c>
      <c r="B70">
        <v>29069</v>
      </c>
      <c r="C70">
        <v>11168</v>
      </c>
      <c r="D70">
        <v>13564</v>
      </c>
      <c r="E70" t="s">
        <v>141</v>
      </c>
      <c r="H70">
        <v>29069</v>
      </c>
      <c r="I70" t="s">
        <v>140</v>
      </c>
      <c r="J70">
        <v>140744</v>
      </c>
      <c r="K70" t="s">
        <v>141</v>
      </c>
      <c r="N70" t="s">
        <v>97</v>
      </c>
      <c r="O70">
        <v>1430</v>
      </c>
      <c r="P70">
        <v>-20.41</v>
      </c>
    </row>
    <row r="71" spans="1:16" x14ac:dyDescent="0.25">
      <c r="A71" t="s">
        <v>142</v>
      </c>
      <c r="B71">
        <v>29070</v>
      </c>
      <c r="C71">
        <v>6384</v>
      </c>
      <c r="D71">
        <v>7704</v>
      </c>
      <c r="E71" t="s">
        <v>143</v>
      </c>
      <c r="H71">
        <v>29070</v>
      </c>
      <c r="I71" t="s">
        <v>142</v>
      </c>
      <c r="J71">
        <v>77769</v>
      </c>
      <c r="K71" t="s">
        <v>143</v>
      </c>
      <c r="N71" t="s">
        <v>125</v>
      </c>
      <c r="O71">
        <v>1399</v>
      </c>
      <c r="P71">
        <v>-28.67</v>
      </c>
    </row>
    <row r="72" spans="1:16" x14ac:dyDescent="0.25">
      <c r="A72" t="s">
        <v>144</v>
      </c>
      <c r="B72">
        <v>29071</v>
      </c>
      <c r="C72">
        <v>110</v>
      </c>
      <c r="D72">
        <v>135</v>
      </c>
      <c r="E72" t="s">
        <v>32</v>
      </c>
      <c r="H72">
        <v>29071</v>
      </c>
      <c r="I72" t="s">
        <v>144</v>
      </c>
      <c r="J72">
        <v>1217</v>
      </c>
      <c r="K72" t="s">
        <v>32</v>
      </c>
      <c r="N72" t="s">
        <v>91</v>
      </c>
      <c r="O72">
        <v>1348</v>
      </c>
      <c r="P72">
        <v>-27.55</v>
      </c>
    </row>
    <row r="73" spans="1:16" x14ac:dyDescent="0.25">
      <c r="A73" t="s">
        <v>145</v>
      </c>
      <c r="B73">
        <v>29072</v>
      </c>
      <c r="C73">
        <v>360</v>
      </c>
      <c r="D73">
        <v>398</v>
      </c>
      <c r="E73" t="s">
        <v>146</v>
      </c>
      <c r="H73">
        <v>29072</v>
      </c>
      <c r="I73" t="s">
        <v>145</v>
      </c>
      <c r="J73">
        <v>4913</v>
      </c>
      <c r="K73" t="s">
        <v>146</v>
      </c>
      <c r="N73" t="s">
        <v>144</v>
      </c>
      <c r="O73">
        <v>1217</v>
      </c>
      <c r="P73">
        <v>-18.52</v>
      </c>
    </row>
    <row r="74" spans="1:16" x14ac:dyDescent="0.25">
      <c r="A74" t="s">
        <v>147</v>
      </c>
      <c r="B74">
        <v>29073</v>
      </c>
      <c r="C74">
        <v>238</v>
      </c>
      <c r="D74">
        <v>320</v>
      </c>
      <c r="E74" t="s">
        <v>148</v>
      </c>
      <c r="H74">
        <v>29073</v>
      </c>
      <c r="I74" t="s">
        <v>147</v>
      </c>
      <c r="J74">
        <v>2400</v>
      </c>
      <c r="K74" t="s">
        <v>148</v>
      </c>
      <c r="N74" t="s">
        <v>41</v>
      </c>
      <c r="O74">
        <v>1205</v>
      </c>
      <c r="P74">
        <v>-21.5</v>
      </c>
    </row>
    <row r="75" spans="1:16" x14ac:dyDescent="0.25">
      <c r="A75" t="s">
        <v>149</v>
      </c>
      <c r="B75">
        <v>29903</v>
      </c>
      <c r="C75">
        <v>44</v>
      </c>
      <c r="D75">
        <v>74</v>
      </c>
      <c r="E75" t="s">
        <v>150</v>
      </c>
      <c r="H75">
        <v>29903</v>
      </c>
      <c r="I75" t="s">
        <v>149</v>
      </c>
      <c r="J75">
        <v>640</v>
      </c>
      <c r="K75" t="s">
        <v>150</v>
      </c>
      <c r="N75" t="s">
        <v>9</v>
      </c>
      <c r="O75">
        <v>1135</v>
      </c>
      <c r="P75">
        <v>-27.27</v>
      </c>
    </row>
    <row r="76" spans="1:16" x14ac:dyDescent="0.25">
      <c r="A76" t="s">
        <v>151</v>
      </c>
      <c r="B76">
        <v>29074</v>
      </c>
      <c r="C76">
        <v>84</v>
      </c>
      <c r="D76">
        <v>93</v>
      </c>
      <c r="E76" t="s">
        <v>152</v>
      </c>
      <c r="H76">
        <v>29074</v>
      </c>
      <c r="I76" t="s">
        <v>151</v>
      </c>
      <c r="J76">
        <v>1011</v>
      </c>
      <c r="K76" t="s">
        <v>152</v>
      </c>
      <c r="N76" t="s">
        <v>151</v>
      </c>
      <c r="O76">
        <v>1011</v>
      </c>
      <c r="P76">
        <v>-9.68</v>
      </c>
    </row>
    <row r="77" spans="1:16" x14ac:dyDescent="0.25">
      <c r="A77" t="s">
        <v>153</v>
      </c>
      <c r="B77">
        <v>29075</v>
      </c>
      <c r="C77">
        <v>1941</v>
      </c>
      <c r="D77">
        <v>2399</v>
      </c>
      <c r="E77" t="s">
        <v>154</v>
      </c>
      <c r="H77">
        <v>29075</v>
      </c>
      <c r="I77" t="s">
        <v>153</v>
      </c>
      <c r="J77">
        <v>21204</v>
      </c>
      <c r="K77" t="s">
        <v>154</v>
      </c>
      <c r="N77" t="s">
        <v>213</v>
      </c>
      <c r="O77">
        <v>960</v>
      </c>
      <c r="P77">
        <v>-41.18</v>
      </c>
    </row>
    <row r="78" spans="1:16" x14ac:dyDescent="0.25">
      <c r="A78" t="s">
        <v>155</v>
      </c>
      <c r="B78">
        <v>29076</v>
      </c>
      <c r="C78">
        <v>276</v>
      </c>
      <c r="D78">
        <v>347</v>
      </c>
      <c r="E78" t="s">
        <v>156</v>
      </c>
      <c r="H78">
        <v>29076</v>
      </c>
      <c r="I78" t="s">
        <v>155</v>
      </c>
      <c r="J78">
        <v>3385</v>
      </c>
      <c r="K78" t="s">
        <v>156</v>
      </c>
      <c r="N78" t="s">
        <v>127</v>
      </c>
      <c r="O78">
        <v>874</v>
      </c>
      <c r="P78">
        <v>-32.18</v>
      </c>
    </row>
    <row r="79" spans="1:16" x14ac:dyDescent="0.25">
      <c r="A79" t="s">
        <v>157</v>
      </c>
      <c r="B79">
        <v>29077</v>
      </c>
      <c r="C79">
        <v>27</v>
      </c>
      <c r="D79">
        <v>25</v>
      </c>
      <c r="E79" t="s">
        <v>158</v>
      </c>
      <c r="H79">
        <v>29077</v>
      </c>
      <c r="I79" t="s">
        <v>157</v>
      </c>
      <c r="J79">
        <v>230</v>
      </c>
      <c r="K79" t="s">
        <v>158</v>
      </c>
      <c r="N79" t="s">
        <v>15</v>
      </c>
      <c r="O79">
        <v>795</v>
      </c>
      <c r="P79">
        <v>-24.51</v>
      </c>
    </row>
    <row r="80" spans="1:16" x14ac:dyDescent="0.25">
      <c r="A80" t="s">
        <v>159</v>
      </c>
      <c r="B80">
        <v>29079</v>
      </c>
      <c r="C80">
        <v>268</v>
      </c>
      <c r="D80">
        <v>331</v>
      </c>
      <c r="E80" t="s">
        <v>160</v>
      </c>
      <c r="H80">
        <v>29079</v>
      </c>
      <c r="I80" t="s">
        <v>159</v>
      </c>
      <c r="J80">
        <v>3149</v>
      </c>
      <c r="K80" t="s">
        <v>160</v>
      </c>
      <c r="N80" t="s">
        <v>123</v>
      </c>
      <c r="O80">
        <v>793</v>
      </c>
      <c r="P80">
        <v>-24.44</v>
      </c>
    </row>
    <row r="81" spans="1:16" x14ac:dyDescent="0.25">
      <c r="A81" t="s">
        <v>161</v>
      </c>
      <c r="B81">
        <v>29080</v>
      </c>
      <c r="C81">
        <v>982</v>
      </c>
      <c r="D81">
        <v>1244</v>
      </c>
      <c r="E81" t="s">
        <v>162</v>
      </c>
      <c r="H81">
        <v>29080</v>
      </c>
      <c r="I81" t="s">
        <v>161</v>
      </c>
      <c r="J81">
        <v>9106</v>
      </c>
      <c r="K81" t="s">
        <v>162</v>
      </c>
      <c r="N81" t="s">
        <v>71</v>
      </c>
      <c r="O81">
        <v>773</v>
      </c>
      <c r="P81">
        <v>-8.06</v>
      </c>
    </row>
    <row r="82" spans="1:16" x14ac:dyDescent="0.25">
      <c r="A82" t="s">
        <v>163</v>
      </c>
      <c r="B82">
        <v>29081</v>
      </c>
      <c r="C82">
        <v>17</v>
      </c>
      <c r="D82">
        <v>18</v>
      </c>
      <c r="E82" t="s">
        <v>164</v>
      </c>
      <c r="H82">
        <v>29081</v>
      </c>
      <c r="I82" t="s">
        <v>163</v>
      </c>
      <c r="J82">
        <v>305</v>
      </c>
      <c r="K82" t="s">
        <v>164</v>
      </c>
      <c r="N82" t="s">
        <v>75</v>
      </c>
      <c r="O82">
        <v>750</v>
      </c>
      <c r="P82">
        <v>-33.94</v>
      </c>
    </row>
    <row r="83" spans="1:16" x14ac:dyDescent="0.25">
      <c r="A83" t="s">
        <v>165</v>
      </c>
      <c r="B83">
        <v>29082</v>
      </c>
      <c r="C83">
        <v>3803</v>
      </c>
      <c r="D83">
        <v>4372</v>
      </c>
      <c r="E83" t="s">
        <v>166</v>
      </c>
      <c r="H83">
        <v>29082</v>
      </c>
      <c r="I83" t="s">
        <v>165</v>
      </c>
      <c r="J83">
        <v>44003</v>
      </c>
      <c r="K83" t="s">
        <v>166</v>
      </c>
      <c r="N83" t="s">
        <v>188</v>
      </c>
      <c r="O83">
        <v>707</v>
      </c>
      <c r="P83">
        <v>-14.56</v>
      </c>
    </row>
    <row r="84" spans="1:16" x14ac:dyDescent="0.25">
      <c r="A84" t="s">
        <v>167</v>
      </c>
      <c r="B84">
        <v>29083</v>
      </c>
      <c r="C84">
        <v>229</v>
      </c>
      <c r="D84">
        <v>272</v>
      </c>
      <c r="E84" t="s">
        <v>168</v>
      </c>
      <c r="H84">
        <v>29083</v>
      </c>
      <c r="I84" t="s">
        <v>167</v>
      </c>
      <c r="J84">
        <v>2812</v>
      </c>
      <c r="K84" t="s">
        <v>168</v>
      </c>
      <c r="N84" t="s">
        <v>149</v>
      </c>
      <c r="O84">
        <v>640</v>
      </c>
      <c r="P84">
        <v>-40.54</v>
      </c>
    </row>
    <row r="85" spans="1:16" x14ac:dyDescent="0.25">
      <c r="A85" t="s">
        <v>169</v>
      </c>
      <c r="B85">
        <v>29084</v>
      </c>
      <c r="C85">
        <v>3503</v>
      </c>
      <c r="D85">
        <v>4426</v>
      </c>
      <c r="E85" t="s">
        <v>170</v>
      </c>
      <c r="H85">
        <v>29084</v>
      </c>
      <c r="I85" t="s">
        <v>169</v>
      </c>
      <c r="J85">
        <v>34381</v>
      </c>
      <c r="K85" t="s">
        <v>170</v>
      </c>
      <c r="N85" t="s">
        <v>131</v>
      </c>
      <c r="O85">
        <v>634</v>
      </c>
      <c r="P85">
        <v>-32.81</v>
      </c>
    </row>
    <row r="86" spans="1:16" x14ac:dyDescent="0.25">
      <c r="A86" t="s">
        <v>171</v>
      </c>
      <c r="B86">
        <v>29085</v>
      </c>
      <c r="C86">
        <v>12</v>
      </c>
      <c r="D86">
        <v>18</v>
      </c>
      <c r="E86" t="s">
        <v>46</v>
      </c>
      <c r="H86">
        <v>29085</v>
      </c>
      <c r="I86" t="s">
        <v>171</v>
      </c>
      <c r="J86">
        <v>181</v>
      </c>
      <c r="K86" t="s">
        <v>46</v>
      </c>
      <c r="N86" t="s">
        <v>174</v>
      </c>
      <c r="O86">
        <v>625</v>
      </c>
      <c r="P86">
        <v>-7.69</v>
      </c>
    </row>
    <row r="87" spans="1:16" x14ac:dyDescent="0.25">
      <c r="A87" t="s">
        <v>172</v>
      </c>
      <c r="B87">
        <v>29086</v>
      </c>
      <c r="C87">
        <v>126</v>
      </c>
      <c r="D87">
        <v>157</v>
      </c>
      <c r="E87" t="s">
        <v>173</v>
      </c>
      <c r="H87">
        <v>29086</v>
      </c>
      <c r="I87" t="s">
        <v>172</v>
      </c>
      <c r="J87">
        <v>1628</v>
      </c>
      <c r="K87" t="s">
        <v>173</v>
      </c>
      <c r="N87" t="s">
        <v>103</v>
      </c>
      <c r="O87">
        <v>598</v>
      </c>
      <c r="P87">
        <v>-23.4</v>
      </c>
    </row>
    <row r="88" spans="1:16" x14ac:dyDescent="0.25">
      <c r="A88" t="s">
        <v>174</v>
      </c>
      <c r="B88">
        <v>29087</v>
      </c>
      <c r="C88">
        <v>48</v>
      </c>
      <c r="D88">
        <v>52</v>
      </c>
      <c r="E88" t="s">
        <v>175</v>
      </c>
      <c r="H88">
        <v>29087</v>
      </c>
      <c r="I88" t="s">
        <v>174</v>
      </c>
      <c r="J88">
        <v>625</v>
      </c>
      <c r="K88" t="s">
        <v>175</v>
      </c>
      <c r="N88" t="s">
        <v>176</v>
      </c>
      <c r="O88">
        <v>503</v>
      </c>
      <c r="P88">
        <v>-34.04</v>
      </c>
    </row>
    <row r="89" spans="1:16" x14ac:dyDescent="0.25">
      <c r="A89" t="s">
        <v>176</v>
      </c>
      <c r="B89">
        <v>29904</v>
      </c>
      <c r="C89">
        <v>31</v>
      </c>
      <c r="D89">
        <v>47</v>
      </c>
      <c r="E89" t="s">
        <v>177</v>
      </c>
      <c r="H89">
        <v>29904</v>
      </c>
      <c r="I89" t="s">
        <v>176</v>
      </c>
      <c r="J89">
        <v>503</v>
      </c>
      <c r="K89" t="s">
        <v>177</v>
      </c>
      <c r="N89" t="s">
        <v>61</v>
      </c>
      <c r="O89">
        <v>493</v>
      </c>
      <c r="P89">
        <v>-32.880000000000003</v>
      </c>
    </row>
    <row r="90" spans="1:16" x14ac:dyDescent="0.25">
      <c r="A90" t="s">
        <v>178</v>
      </c>
      <c r="B90">
        <v>29088</v>
      </c>
      <c r="C90">
        <v>210</v>
      </c>
      <c r="D90">
        <v>268</v>
      </c>
      <c r="E90" t="s">
        <v>179</v>
      </c>
      <c r="H90">
        <v>29088</v>
      </c>
      <c r="I90" t="s">
        <v>178</v>
      </c>
      <c r="J90">
        <v>3370</v>
      </c>
      <c r="K90" t="s">
        <v>179</v>
      </c>
      <c r="N90" t="s">
        <v>134</v>
      </c>
      <c r="O90">
        <v>461</v>
      </c>
      <c r="P90">
        <v>2.27</v>
      </c>
    </row>
    <row r="91" spans="1:16" x14ac:dyDescent="0.25">
      <c r="A91" t="s">
        <v>180</v>
      </c>
      <c r="B91">
        <v>29089</v>
      </c>
      <c r="C91">
        <v>294</v>
      </c>
      <c r="D91">
        <v>390</v>
      </c>
      <c r="E91" t="s">
        <v>181</v>
      </c>
      <c r="H91">
        <v>29089</v>
      </c>
      <c r="I91" t="s">
        <v>180</v>
      </c>
      <c r="J91">
        <v>3912</v>
      </c>
      <c r="K91" t="s">
        <v>181</v>
      </c>
      <c r="N91" t="s">
        <v>51</v>
      </c>
      <c r="O91">
        <v>456</v>
      </c>
      <c r="P91">
        <v>-29.82</v>
      </c>
    </row>
    <row r="92" spans="1:16" x14ac:dyDescent="0.25">
      <c r="A92" t="s">
        <v>182</v>
      </c>
      <c r="B92">
        <v>29090</v>
      </c>
      <c r="C92">
        <v>155</v>
      </c>
      <c r="D92">
        <v>209</v>
      </c>
      <c r="E92" t="s">
        <v>183</v>
      </c>
      <c r="H92">
        <v>29090</v>
      </c>
      <c r="I92" t="s">
        <v>182</v>
      </c>
      <c r="J92">
        <v>2093</v>
      </c>
      <c r="K92" t="s">
        <v>183</v>
      </c>
      <c r="N92" t="s">
        <v>35</v>
      </c>
      <c r="O92">
        <v>428</v>
      </c>
      <c r="P92">
        <v>0</v>
      </c>
    </row>
    <row r="93" spans="1:16" x14ac:dyDescent="0.25">
      <c r="A93" t="s">
        <v>184</v>
      </c>
      <c r="B93">
        <v>29901</v>
      </c>
      <c r="C93">
        <v>5760</v>
      </c>
      <c r="D93">
        <v>6861</v>
      </c>
      <c r="E93" t="s">
        <v>185</v>
      </c>
      <c r="H93">
        <v>29901</v>
      </c>
      <c r="I93" t="s">
        <v>184</v>
      </c>
      <c r="J93">
        <v>67786</v>
      </c>
      <c r="K93" t="s">
        <v>185</v>
      </c>
      <c r="N93" t="s">
        <v>117</v>
      </c>
      <c r="O93">
        <v>424</v>
      </c>
      <c r="P93">
        <v>-14.29</v>
      </c>
    </row>
    <row r="94" spans="1:16" x14ac:dyDescent="0.25">
      <c r="A94" t="s">
        <v>186</v>
      </c>
      <c r="B94">
        <v>29091</v>
      </c>
      <c r="C94">
        <v>1393</v>
      </c>
      <c r="D94">
        <v>1570</v>
      </c>
      <c r="E94" t="s">
        <v>187</v>
      </c>
      <c r="H94">
        <v>29091</v>
      </c>
      <c r="I94" t="s">
        <v>186</v>
      </c>
      <c r="J94">
        <v>15098</v>
      </c>
      <c r="K94" t="s">
        <v>187</v>
      </c>
      <c r="N94" t="s">
        <v>129</v>
      </c>
      <c r="O94">
        <v>409</v>
      </c>
      <c r="P94">
        <v>-19.57</v>
      </c>
    </row>
    <row r="95" spans="1:16" x14ac:dyDescent="0.25">
      <c r="A95" t="s">
        <v>188</v>
      </c>
      <c r="B95">
        <v>29092</v>
      </c>
      <c r="C95">
        <v>88</v>
      </c>
      <c r="D95">
        <v>103</v>
      </c>
      <c r="E95" t="s">
        <v>189</v>
      </c>
      <c r="H95">
        <v>29092</v>
      </c>
      <c r="I95" t="s">
        <v>188</v>
      </c>
      <c r="J95">
        <v>707</v>
      </c>
      <c r="K95" t="s">
        <v>189</v>
      </c>
      <c r="N95" t="s">
        <v>11</v>
      </c>
      <c r="O95">
        <v>405</v>
      </c>
      <c r="P95">
        <v>-17.14</v>
      </c>
    </row>
    <row r="96" spans="1:16" x14ac:dyDescent="0.25">
      <c r="A96" t="s">
        <v>190</v>
      </c>
      <c r="B96">
        <v>29093</v>
      </c>
      <c r="C96">
        <v>221</v>
      </c>
      <c r="D96">
        <v>279</v>
      </c>
      <c r="E96" t="s">
        <v>191</v>
      </c>
      <c r="H96">
        <v>29093</v>
      </c>
      <c r="I96" t="s">
        <v>190</v>
      </c>
      <c r="J96">
        <v>2603</v>
      </c>
      <c r="K96" t="s">
        <v>191</v>
      </c>
      <c r="N96" t="s">
        <v>163</v>
      </c>
      <c r="O96">
        <v>305</v>
      </c>
      <c r="P96">
        <v>-5.56</v>
      </c>
    </row>
    <row r="97" spans="1:16" x14ac:dyDescent="0.25">
      <c r="A97" t="s">
        <v>192</v>
      </c>
      <c r="B97">
        <v>29094</v>
      </c>
      <c r="C97">
        <v>7858</v>
      </c>
      <c r="D97">
        <v>9653</v>
      </c>
      <c r="E97" t="s">
        <v>193</v>
      </c>
      <c r="H97">
        <v>29094</v>
      </c>
      <c r="I97" t="s">
        <v>192</v>
      </c>
      <c r="J97">
        <v>78890</v>
      </c>
      <c r="K97" t="s">
        <v>193</v>
      </c>
      <c r="N97" t="s">
        <v>107</v>
      </c>
      <c r="O97">
        <v>265</v>
      </c>
      <c r="P97">
        <v>-6.67</v>
      </c>
    </row>
    <row r="98" spans="1:16" x14ac:dyDescent="0.25">
      <c r="A98" t="s">
        <v>194</v>
      </c>
      <c r="B98">
        <v>29095</v>
      </c>
      <c r="C98">
        <v>240</v>
      </c>
      <c r="D98">
        <v>271</v>
      </c>
      <c r="E98" t="s">
        <v>195</v>
      </c>
      <c r="H98">
        <v>29095</v>
      </c>
      <c r="I98" t="s">
        <v>194</v>
      </c>
      <c r="J98">
        <v>4325</v>
      </c>
      <c r="K98" t="s">
        <v>195</v>
      </c>
      <c r="N98" t="s">
        <v>31</v>
      </c>
      <c r="O98">
        <v>246</v>
      </c>
      <c r="P98">
        <v>-18.52</v>
      </c>
    </row>
    <row r="99" spans="1:16" x14ac:dyDescent="0.25">
      <c r="A99" t="s">
        <v>196</v>
      </c>
      <c r="B99">
        <v>29902</v>
      </c>
      <c r="C99">
        <v>228</v>
      </c>
      <c r="D99">
        <v>313</v>
      </c>
      <c r="E99" t="s">
        <v>197</v>
      </c>
      <c r="H99">
        <v>29902</v>
      </c>
      <c r="I99" t="s">
        <v>196</v>
      </c>
      <c r="J99">
        <v>3304</v>
      </c>
      <c r="K99" t="s">
        <v>197</v>
      </c>
      <c r="N99" t="s">
        <v>77</v>
      </c>
      <c r="O99">
        <v>241</v>
      </c>
      <c r="P99">
        <v>-20.83</v>
      </c>
    </row>
    <row r="100" spans="1:16" x14ac:dyDescent="0.25">
      <c r="A100" t="s">
        <v>198</v>
      </c>
      <c r="B100">
        <v>29098</v>
      </c>
      <c r="C100">
        <v>263</v>
      </c>
      <c r="D100">
        <v>322</v>
      </c>
      <c r="E100" t="s">
        <v>199</v>
      </c>
      <c r="H100">
        <v>29098</v>
      </c>
      <c r="I100" t="s">
        <v>198</v>
      </c>
      <c r="J100">
        <v>1531</v>
      </c>
      <c r="K100" t="s">
        <v>199</v>
      </c>
      <c r="N100" t="s">
        <v>47</v>
      </c>
      <c r="O100">
        <v>232</v>
      </c>
      <c r="P100">
        <v>-47.83</v>
      </c>
    </row>
    <row r="101" spans="1:16" x14ac:dyDescent="0.25">
      <c r="A101" t="s">
        <v>200</v>
      </c>
      <c r="B101">
        <v>29096</v>
      </c>
      <c r="C101">
        <v>344</v>
      </c>
      <c r="D101">
        <v>429</v>
      </c>
      <c r="E101" t="s">
        <v>201</v>
      </c>
      <c r="H101">
        <v>29096</v>
      </c>
      <c r="I101" t="s">
        <v>200</v>
      </c>
      <c r="J101">
        <v>3465</v>
      </c>
      <c r="K101" t="s">
        <v>201</v>
      </c>
      <c r="N101" t="s">
        <v>157</v>
      </c>
      <c r="O101">
        <v>230</v>
      </c>
      <c r="P101">
        <v>8</v>
      </c>
    </row>
    <row r="102" spans="1:16" x14ac:dyDescent="0.25">
      <c r="A102" t="s">
        <v>202</v>
      </c>
      <c r="B102">
        <v>29097</v>
      </c>
      <c r="C102">
        <v>87</v>
      </c>
      <c r="D102">
        <v>120</v>
      </c>
      <c r="E102" t="s">
        <v>203</v>
      </c>
      <c r="H102">
        <v>29097</v>
      </c>
      <c r="I102" t="s">
        <v>202</v>
      </c>
      <c r="J102">
        <v>5313</v>
      </c>
      <c r="K102" t="s">
        <v>203</v>
      </c>
      <c r="N102" t="s">
        <v>133</v>
      </c>
      <c r="O102">
        <v>228</v>
      </c>
      <c r="P102">
        <v>-15.79</v>
      </c>
    </row>
    <row r="103" spans="1:16" x14ac:dyDescent="0.25">
      <c r="A103" t="s">
        <v>204</v>
      </c>
      <c r="B103">
        <v>29099</v>
      </c>
      <c r="C103">
        <v>148</v>
      </c>
      <c r="D103">
        <v>144</v>
      </c>
      <c r="E103" t="s">
        <v>205</v>
      </c>
      <c r="H103">
        <v>29099</v>
      </c>
      <c r="I103" t="s">
        <v>204</v>
      </c>
      <c r="J103">
        <v>2009</v>
      </c>
      <c r="K103" t="s">
        <v>205</v>
      </c>
      <c r="N103" t="s">
        <v>171</v>
      </c>
      <c r="O103">
        <v>181</v>
      </c>
      <c r="P103">
        <v>-33.33</v>
      </c>
    </row>
    <row r="104" spans="1:16" x14ac:dyDescent="0.25">
      <c r="A104" t="s">
        <v>206</v>
      </c>
      <c r="B104">
        <v>29100</v>
      </c>
      <c r="C104">
        <v>421</v>
      </c>
      <c r="D104">
        <v>503</v>
      </c>
      <c r="E104" t="s">
        <v>207</v>
      </c>
      <c r="H104">
        <v>29100</v>
      </c>
      <c r="I104" t="s">
        <v>206</v>
      </c>
      <c r="J104">
        <v>2948</v>
      </c>
      <c r="K104" t="s">
        <v>207</v>
      </c>
      <c r="N104" t="s">
        <v>45</v>
      </c>
      <c r="O104">
        <v>171</v>
      </c>
      <c r="P104">
        <v>-33.33</v>
      </c>
    </row>
    <row r="105" spans="1:16" x14ac:dyDescent="0.25">
      <c r="A105" t="s">
        <v>208</v>
      </c>
      <c r="B105" t="s">
        <v>209</v>
      </c>
      <c r="C105" t="s">
        <v>210</v>
      </c>
      <c r="D105" t="s">
        <v>211</v>
      </c>
      <c r="E105" t="s">
        <v>212</v>
      </c>
      <c r="K105" t="s">
        <v>212</v>
      </c>
      <c r="P105" t="s">
        <v>212</v>
      </c>
    </row>
  </sheetData>
  <sortState ref="S2:U20">
    <sortCondition ref="U2:U20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"/>
  <sheetViews>
    <sheetView topLeftCell="A5" workbookViewId="0">
      <selection activeCell="A5" sqref="A5:T6"/>
    </sheetView>
  </sheetViews>
  <sheetFormatPr baseColWidth="10" defaultRowHeight="15" x14ac:dyDescent="0.25"/>
  <sheetData>
    <row r="1" spans="1:20" x14ac:dyDescent="0.25">
      <c r="A1" t="s">
        <v>215</v>
      </c>
      <c r="B1" t="s">
        <v>79</v>
      </c>
      <c r="C1" t="s">
        <v>169</v>
      </c>
      <c r="D1" t="s">
        <v>105</v>
      </c>
      <c r="E1" t="s">
        <v>87</v>
      </c>
      <c r="F1" t="s">
        <v>33</v>
      </c>
      <c r="G1" t="s">
        <v>111</v>
      </c>
      <c r="H1" t="s">
        <v>17</v>
      </c>
      <c r="I1" t="s">
        <v>53</v>
      </c>
      <c r="J1" t="s">
        <v>153</v>
      </c>
      <c r="K1" t="s">
        <v>27</v>
      </c>
      <c r="L1" t="s">
        <v>192</v>
      </c>
      <c r="M1" t="s">
        <v>140</v>
      </c>
      <c r="N1" t="s">
        <v>142</v>
      </c>
      <c r="O1" t="s">
        <v>136</v>
      </c>
      <c r="P1" t="s">
        <v>184</v>
      </c>
      <c r="Q1" t="s">
        <v>19</v>
      </c>
      <c r="R1" t="s">
        <v>165</v>
      </c>
      <c r="S1" t="s">
        <v>186</v>
      </c>
      <c r="T1" t="s">
        <v>138</v>
      </c>
    </row>
    <row r="2" spans="1:20" x14ac:dyDescent="0.25">
      <c r="A2" t="s">
        <v>4</v>
      </c>
      <c r="B2">
        <v>-21.96</v>
      </c>
      <c r="C2">
        <v>-20.85</v>
      </c>
      <c r="D2">
        <v>-20.76</v>
      </c>
      <c r="E2">
        <v>-20.69</v>
      </c>
      <c r="F2">
        <v>-20.3</v>
      </c>
      <c r="G2">
        <v>-20.079999999999998</v>
      </c>
      <c r="H2">
        <v>-19.97</v>
      </c>
      <c r="I2">
        <v>-19.45</v>
      </c>
      <c r="J2">
        <v>-19.09</v>
      </c>
      <c r="K2">
        <v>-18.89</v>
      </c>
      <c r="L2">
        <v>-18.600000000000001</v>
      </c>
      <c r="M2">
        <v>-17.66</v>
      </c>
      <c r="N2">
        <v>-17.13</v>
      </c>
      <c r="O2">
        <v>-16.59</v>
      </c>
      <c r="P2">
        <v>-16.05</v>
      </c>
      <c r="Q2">
        <v>-15.21</v>
      </c>
      <c r="R2">
        <v>-13.01</v>
      </c>
      <c r="S2">
        <v>-11.27</v>
      </c>
      <c r="T2">
        <v>-7.32</v>
      </c>
    </row>
    <row r="5" spans="1:20" x14ac:dyDescent="0.25">
      <c r="A5" t="s">
        <v>215</v>
      </c>
      <c r="B5" t="s">
        <v>79</v>
      </c>
      <c r="C5" t="s">
        <v>169</v>
      </c>
      <c r="D5" t="s">
        <v>105</v>
      </c>
      <c r="E5" t="s">
        <v>87</v>
      </c>
      <c r="F5" t="s">
        <v>33</v>
      </c>
      <c r="G5" t="s">
        <v>111</v>
      </c>
      <c r="H5" t="s">
        <v>17</v>
      </c>
      <c r="I5" t="s">
        <v>53</v>
      </c>
      <c r="J5" t="s">
        <v>153</v>
      </c>
      <c r="K5" t="s">
        <v>27</v>
      </c>
      <c r="L5" t="s">
        <v>192</v>
      </c>
      <c r="M5" t="s">
        <v>140</v>
      </c>
      <c r="N5" t="s">
        <v>142</v>
      </c>
      <c r="O5" t="s">
        <v>136</v>
      </c>
      <c r="P5" t="s">
        <v>184</v>
      </c>
      <c r="Q5" t="s">
        <v>19</v>
      </c>
      <c r="R5" t="s">
        <v>165</v>
      </c>
      <c r="S5" t="s">
        <v>186</v>
      </c>
      <c r="T5" t="s">
        <v>138</v>
      </c>
    </row>
    <row r="6" spans="1:20" x14ac:dyDescent="0.25">
      <c r="A6" t="s">
        <v>4</v>
      </c>
      <c r="B6">
        <f>B2*-1</f>
        <v>21.96</v>
      </c>
      <c r="C6">
        <f t="shared" ref="C6:T6" si="0">C2*-1</f>
        <v>20.85</v>
      </c>
      <c r="D6">
        <f t="shared" si="0"/>
        <v>20.76</v>
      </c>
      <c r="E6">
        <f t="shared" si="0"/>
        <v>20.69</v>
      </c>
      <c r="F6">
        <f t="shared" si="0"/>
        <v>20.3</v>
      </c>
      <c r="G6">
        <f t="shared" si="0"/>
        <v>20.079999999999998</v>
      </c>
      <c r="H6">
        <f t="shared" si="0"/>
        <v>19.97</v>
      </c>
      <c r="I6">
        <f t="shared" si="0"/>
        <v>19.45</v>
      </c>
      <c r="J6">
        <f t="shared" si="0"/>
        <v>19.09</v>
      </c>
      <c r="K6">
        <f t="shared" si="0"/>
        <v>18.89</v>
      </c>
      <c r="L6">
        <f t="shared" si="0"/>
        <v>18.600000000000001</v>
      </c>
      <c r="M6">
        <f t="shared" si="0"/>
        <v>17.66</v>
      </c>
      <c r="N6">
        <f t="shared" si="0"/>
        <v>17.13</v>
      </c>
      <c r="O6">
        <f t="shared" si="0"/>
        <v>16.59</v>
      </c>
      <c r="P6">
        <f t="shared" si="0"/>
        <v>16.05</v>
      </c>
      <c r="Q6">
        <f t="shared" si="0"/>
        <v>15.21</v>
      </c>
      <c r="R6">
        <f t="shared" si="0"/>
        <v>13.01</v>
      </c>
      <c r="S6">
        <f t="shared" si="0"/>
        <v>11.27</v>
      </c>
      <c r="T6">
        <f t="shared" si="0"/>
        <v>7.32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0"/>
  <sheetViews>
    <sheetView topLeftCell="A7" workbookViewId="0">
      <selection activeCell="G14" sqref="G14"/>
    </sheetView>
  </sheetViews>
  <sheetFormatPr baseColWidth="10" defaultRowHeight="15" x14ac:dyDescent="0.25"/>
  <sheetData>
    <row r="1" spans="1:24" x14ac:dyDescent="0.25">
      <c r="A1" t="s">
        <v>215</v>
      </c>
      <c r="B1" t="s">
        <v>4</v>
      </c>
      <c r="E1" t="s">
        <v>215</v>
      </c>
      <c r="F1" t="s">
        <v>138</v>
      </c>
      <c r="G1" t="s">
        <v>186</v>
      </c>
      <c r="H1" t="s">
        <v>165</v>
      </c>
      <c r="I1" t="s">
        <v>19</v>
      </c>
      <c r="J1" t="s">
        <v>184</v>
      </c>
      <c r="K1" t="s">
        <v>136</v>
      </c>
      <c r="L1" t="s">
        <v>142</v>
      </c>
      <c r="M1" t="s">
        <v>140</v>
      </c>
      <c r="N1" t="s">
        <v>192</v>
      </c>
      <c r="O1" t="s">
        <v>27</v>
      </c>
      <c r="P1" t="s">
        <v>153</v>
      </c>
      <c r="Q1" t="s">
        <v>53</v>
      </c>
      <c r="R1" t="s">
        <v>17</v>
      </c>
      <c r="S1" t="s">
        <v>111</v>
      </c>
      <c r="T1" t="s">
        <v>33</v>
      </c>
      <c r="U1" t="s">
        <v>87</v>
      </c>
      <c r="V1" t="s">
        <v>105</v>
      </c>
      <c r="W1" t="s">
        <v>169</v>
      </c>
      <c r="X1" t="s">
        <v>79</v>
      </c>
    </row>
    <row r="2" spans="1:24" x14ac:dyDescent="0.25">
      <c r="A2" t="s">
        <v>138</v>
      </c>
      <c r="B2">
        <v>7.32</v>
      </c>
      <c r="E2" t="s">
        <v>4</v>
      </c>
      <c r="F2">
        <v>7.32</v>
      </c>
      <c r="G2">
        <v>11.27</v>
      </c>
      <c r="H2">
        <v>13.01</v>
      </c>
      <c r="I2">
        <v>15.21</v>
      </c>
      <c r="J2">
        <v>16.05</v>
      </c>
      <c r="K2">
        <v>16.59</v>
      </c>
      <c r="L2">
        <v>17.13</v>
      </c>
      <c r="M2">
        <v>17.66</v>
      </c>
      <c r="N2">
        <v>18.600000000000001</v>
      </c>
      <c r="O2">
        <v>18.89</v>
      </c>
      <c r="P2">
        <v>19.09</v>
      </c>
      <c r="Q2">
        <v>19.45</v>
      </c>
      <c r="R2">
        <v>19.97</v>
      </c>
      <c r="S2">
        <v>20.079999999999998</v>
      </c>
      <c r="T2">
        <v>20.3</v>
      </c>
      <c r="U2">
        <v>20.69</v>
      </c>
      <c r="V2">
        <v>20.76</v>
      </c>
      <c r="W2">
        <v>20.85</v>
      </c>
      <c r="X2">
        <v>21.96</v>
      </c>
    </row>
    <row r="3" spans="1:24" x14ac:dyDescent="0.25">
      <c r="A3" t="s">
        <v>186</v>
      </c>
      <c r="B3">
        <v>11.27</v>
      </c>
    </row>
    <row r="4" spans="1:24" x14ac:dyDescent="0.25">
      <c r="A4" t="s">
        <v>165</v>
      </c>
      <c r="B4">
        <v>13.01</v>
      </c>
    </row>
    <row r="5" spans="1:24" x14ac:dyDescent="0.25">
      <c r="A5" t="s">
        <v>19</v>
      </c>
      <c r="B5">
        <v>15.21</v>
      </c>
    </row>
    <row r="6" spans="1:24" x14ac:dyDescent="0.25">
      <c r="A6" t="s">
        <v>184</v>
      </c>
      <c r="B6">
        <v>16.05</v>
      </c>
    </row>
    <row r="7" spans="1:24" x14ac:dyDescent="0.25">
      <c r="A7" t="s">
        <v>136</v>
      </c>
      <c r="B7">
        <v>16.59</v>
      </c>
    </row>
    <row r="8" spans="1:24" x14ac:dyDescent="0.25">
      <c r="A8" t="s">
        <v>142</v>
      </c>
      <c r="B8">
        <v>17.13</v>
      </c>
    </row>
    <row r="9" spans="1:24" x14ac:dyDescent="0.25">
      <c r="A9" t="s">
        <v>140</v>
      </c>
      <c r="B9">
        <v>17.66</v>
      </c>
    </row>
    <row r="10" spans="1:24" x14ac:dyDescent="0.25">
      <c r="A10" t="s">
        <v>192</v>
      </c>
      <c r="B10">
        <v>18.600000000000001</v>
      </c>
    </row>
    <row r="11" spans="1:24" x14ac:dyDescent="0.25">
      <c r="A11" t="s">
        <v>27</v>
      </c>
      <c r="B11">
        <v>18.89</v>
      </c>
    </row>
    <row r="12" spans="1:24" x14ac:dyDescent="0.25">
      <c r="A12" t="s">
        <v>153</v>
      </c>
      <c r="B12">
        <v>19.09</v>
      </c>
    </row>
    <row r="13" spans="1:24" x14ac:dyDescent="0.25">
      <c r="A13" t="s">
        <v>53</v>
      </c>
      <c r="B13">
        <v>19.45</v>
      </c>
    </row>
    <row r="14" spans="1:24" x14ac:dyDescent="0.25">
      <c r="A14" t="s">
        <v>17</v>
      </c>
      <c r="B14">
        <v>19.97</v>
      </c>
    </row>
    <row r="15" spans="1:24" x14ac:dyDescent="0.25">
      <c r="A15" t="s">
        <v>111</v>
      </c>
      <c r="B15">
        <v>20.079999999999998</v>
      </c>
    </row>
    <row r="16" spans="1:24" x14ac:dyDescent="0.25">
      <c r="A16" t="s">
        <v>33</v>
      </c>
      <c r="B16">
        <v>20.3</v>
      </c>
    </row>
    <row r="17" spans="1:2" x14ac:dyDescent="0.25">
      <c r="A17" t="s">
        <v>87</v>
      </c>
      <c r="B17">
        <v>20.69</v>
      </c>
    </row>
    <row r="18" spans="1:2" x14ac:dyDescent="0.25">
      <c r="A18" t="s">
        <v>105</v>
      </c>
      <c r="B18">
        <v>20.76</v>
      </c>
    </row>
    <row r="19" spans="1:2" x14ac:dyDescent="0.25">
      <c r="A19" t="s">
        <v>169</v>
      </c>
      <c r="B19">
        <v>20.85</v>
      </c>
    </row>
    <row r="20" spans="1:2" x14ac:dyDescent="0.25">
      <c r="A20" t="s">
        <v>79</v>
      </c>
      <c r="B20">
        <v>21.96</v>
      </c>
    </row>
  </sheetData>
  <sortState ref="A2:B20">
    <sortCondition ref="B2:B20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5"/>
  <sheetViews>
    <sheetView workbookViewId="0">
      <selection activeCell="G16" sqref="G16"/>
    </sheetView>
  </sheetViews>
  <sheetFormatPr baseColWidth="10" defaultRowHeight="15" x14ac:dyDescent="0.25"/>
  <cols>
    <col min="2" max="2" width="10.85546875" bestFit="1" customWidth="1"/>
    <col min="3" max="3" width="30.140625" bestFit="1" customWidth="1"/>
    <col min="5" max="5" width="14" bestFit="1" customWidth="1"/>
    <col min="6" max="6" width="27" bestFit="1" customWidth="1"/>
    <col min="7" max="7" width="27" customWidth="1"/>
    <col min="8" max="8" width="11.42578125" style="6"/>
    <col min="9" max="9" width="13.28515625" bestFit="1" customWidth="1"/>
  </cols>
  <sheetData>
    <row r="1" spans="1:9" x14ac:dyDescent="0.25">
      <c r="A1" s="7" t="s">
        <v>216</v>
      </c>
      <c r="B1" s="7" t="s">
        <v>297</v>
      </c>
      <c r="C1" t="s">
        <v>217</v>
      </c>
      <c r="D1" t="s">
        <v>293</v>
      </c>
      <c r="E1" s="8" t="s">
        <v>292</v>
      </c>
      <c r="F1" s="8" t="s">
        <v>299</v>
      </c>
      <c r="G1" s="8" t="s">
        <v>0</v>
      </c>
      <c r="H1" s="6" t="s">
        <v>294</v>
      </c>
      <c r="I1" s="8" t="s">
        <v>298</v>
      </c>
    </row>
    <row r="2" spans="1:9" x14ac:dyDescent="0.25">
      <c r="A2" t="s">
        <v>218</v>
      </c>
      <c r="B2">
        <v>29001</v>
      </c>
      <c r="C2" t="s">
        <v>219</v>
      </c>
      <c r="D2">
        <v>347</v>
      </c>
      <c r="E2" s="9">
        <v>2071</v>
      </c>
      <c r="F2" s="9" t="str">
        <f>FIXED((D2+E2),0)</f>
        <v>2.418</v>
      </c>
      <c r="G2" s="9">
        <v>3428</v>
      </c>
      <c r="H2" s="6" t="str">
        <f>SUBSTITUTE((FIXED((((D2)/(D2+E2))*100),2)),",",".")</f>
        <v>14.35</v>
      </c>
      <c r="I2" s="6" t="str">
        <f>SUBSTITUTE((FIXED(((F2/G2)*100),2)),",",".")</f>
        <v>70.54</v>
      </c>
    </row>
    <row r="3" spans="1:9" x14ac:dyDescent="0.25">
      <c r="A3" t="s">
        <v>218</v>
      </c>
      <c r="B3">
        <v>29002</v>
      </c>
      <c r="C3" t="s">
        <v>304</v>
      </c>
      <c r="D3">
        <v>173</v>
      </c>
      <c r="E3" s="9">
        <v>455</v>
      </c>
      <c r="F3" s="9" t="str">
        <f t="shared" ref="F3:F66" si="0">FIXED((D3+E3),0)</f>
        <v>628</v>
      </c>
      <c r="G3" s="9">
        <v>1161</v>
      </c>
      <c r="H3" s="6" t="str">
        <f t="shared" ref="H3:H66" si="1">SUBSTITUTE((FIXED((((D3)/(D3+E3))*100),2)),",",".")</f>
        <v>27.55</v>
      </c>
      <c r="I3" s="6" t="str">
        <f t="shared" ref="I3:I66" si="2">SUBSTITUTE((FIXED(((F3/G3)*100),2)),",",".")</f>
        <v>54.09</v>
      </c>
    </row>
    <row r="4" spans="1:9" x14ac:dyDescent="0.25">
      <c r="A4" t="s">
        <v>218</v>
      </c>
      <c r="B4">
        <v>29003</v>
      </c>
      <c r="C4" t="s">
        <v>220</v>
      </c>
      <c r="D4">
        <v>48</v>
      </c>
      <c r="E4" s="9">
        <v>322</v>
      </c>
      <c r="F4" s="9" t="str">
        <f t="shared" si="0"/>
        <v>370</v>
      </c>
      <c r="G4" s="9">
        <v>680</v>
      </c>
      <c r="H4" s="6" t="str">
        <f t="shared" si="1"/>
        <v>12.97</v>
      </c>
      <c r="I4" s="6" t="str">
        <f t="shared" si="2"/>
        <v>54.41</v>
      </c>
    </row>
    <row r="5" spans="1:9" x14ac:dyDescent="0.25">
      <c r="A5" t="s">
        <v>218</v>
      </c>
      <c r="B5">
        <v>29004</v>
      </c>
      <c r="C5" t="s">
        <v>221</v>
      </c>
      <c r="D5">
        <v>29</v>
      </c>
      <c r="E5" s="9">
        <v>113</v>
      </c>
      <c r="F5" s="9" t="str">
        <f t="shared" si="0"/>
        <v>142</v>
      </c>
      <c r="G5" s="9">
        <v>245</v>
      </c>
      <c r="H5" s="6" t="str">
        <f t="shared" si="1"/>
        <v>20.42</v>
      </c>
      <c r="I5" s="6" t="str">
        <f t="shared" si="2"/>
        <v>57.96</v>
      </c>
    </row>
    <row r="6" spans="1:9" x14ac:dyDescent="0.25">
      <c r="A6" t="s">
        <v>218</v>
      </c>
      <c r="B6">
        <v>29005</v>
      </c>
      <c r="C6" t="s">
        <v>222</v>
      </c>
      <c r="D6">
        <v>556</v>
      </c>
      <c r="E6" s="9">
        <v>2076</v>
      </c>
      <c r="F6" s="9" t="str">
        <f t="shared" si="0"/>
        <v>2.632</v>
      </c>
      <c r="G6" s="9">
        <v>3708</v>
      </c>
      <c r="H6" s="6" t="str">
        <f t="shared" si="1"/>
        <v>21.12</v>
      </c>
      <c r="I6" s="6" t="str">
        <f t="shared" si="2"/>
        <v>70.98</v>
      </c>
    </row>
    <row r="7" spans="1:9" x14ac:dyDescent="0.25">
      <c r="A7" t="s">
        <v>218</v>
      </c>
      <c r="B7">
        <v>29006</v>
      </c>
      <c r="C7" t="s">
        <v>305</v>
      </c>
      <c r="D7">
        <v>77</v>
      </c>
      <c r="E7" s="9">
        <v>165</v>
      </c>
      <c r="F7" s="9" t="str">
        <f t="shared" si="0"/>
        <v>242</v>
      </c>
      <c r="G7" s="9">
        <v>482</v>
      </c>
      <c r="H7" s="6" t="str">
        <f t="shared" si="1"/>
        <v>31.82</v>
      </c>
      <c r="I7" s="6" t="str">
        <f t="shared" si="2"/>
        <v>50.21</v>
      </c>
    </row>
    <row r="8" spans="1:9" x14ac:dyDescent="0.25">
      <c r="A8" t="s">
        <v>218</v>
      </c>
      <c r="B8">
        <v>29007</v>
      </c>
      <c r="C8" t="s">
        <v>306</v>
      </c>
      <c r="D8">
        <v>3410</v>
      </c>
      <c r="E8" s="9">
        <v>8976</v>
      </c>
      <c r="F8" s="9" t="str">
        <f t="shared" si="0"/>
        <v>12.386</v>
      </c>
      <c r="G8" s="9">
        <v>24375</v>
      </c>
      <c r="H8" s="6" t="str">
        <f t="shared" si="1"/>
        <v>27.53</v>
      </c>
      <c r="I8" s="6" t="str">
        <f t="shared" si="2"/>
        <v>50.81</v>
      </c>
    </row>
    <row r="9" spans="1:9" x14ac:dyDescent="0.25">
      <c r="A9" t="s">
        <v>218</v>
      </c>
      <c r="B9">
        <v>29008</v>
      </c>
      <c r="C9" t="s">
        <v>307</v>
      </c>
      <c r="D9">
        <v>2402</v>
      </c>
      <c r="E9" s="9">
        <v>4886</v>
      </c>
      <c r="F9" s="9" t="str">
        <f t="shared" si="0"/>
        <v>7.288</v>
      </c>
      <c r="G9" s="9">
        <v>14675</v>
      </c>
      <c r="H9" s="6" t="str">
        <f t="shared" si="1"/>
        <v>32.96</v>
      </c>
      <c r="I9" s="6" t="str">
        <f t="shared" si="2"/>
        <v>49.66</v>
      </c>
    </row>
    <row r="10" spans="1:9" x14ac:dyDescent="0.25">
      <c r="A10" t="s">
        <v>218</v>
      </c>
      <c r="B10">
        <v>29009</v>
      </c>
      <c r="C10" t="s">
        <v>308</v>
      </c>
      <c r="D10">
        <v>147</v>
      </c>
      <c r="E10" s="9">
        <v>589</v>
      </c>
      <c r="F10" s="9" t="str">
        <f t="shared" si="0"/>
        <v>736</v>
      </c>
      <c r="G10" s="9">
        <v>1096</v>
      </c>
      <c r="H10" s="6" t="str">
        <f t="shared" si="1"/>
        <v>19.97</v>
      </c>
      <c r="I10" s="6" t="str">
        <f t="shared" si="2"/>
        <v>67.15</v>
      </c>
    </row>
    <row r="11" spans="1:9" x14ac:dyDescent="0.25">
      <c r="A11" t="s">
        <v>218</v>
      </c>
      <c r="B11">
        <v>29010</v>
      </c>
      <c r="C11" t="s">
        <v>223</v>
      </c>
      <c r="D11">
        <v>153</v>
      </c>
      <c r="E11" s="9">
        <v>862</v>
      </c>
      <c r="F11" s="9" t="str">
        <f t="shared" si="0"/>
        <v>1.015</v>
      </c>
      <c r="G11" s="9">
        <v>1228</v>
      </c>
      <c r="H11" s="6" t="str">
        <f t="shared" si="1"/>
        <v>15.07</v>
      </c>
      <c r="I11" s="6" t="str">
        <f t="shared" si="2"/>
        <v>82.65</v>
      </c>
    </row>
    <row r="12" spans="1:9" x14ac:dyDescent="0.25">
      <c r="A12" t="s">
        <v>218</v>
      </c>
      <c r="B12">
        <v>29011</v>
      </c>
      <c r="C12" t="s">
        <v>309</v>
      </c>
      <c r="D12">
        <v>395</v>
      </c>
      <c r="E12" s="9">
        <v>643</v>
      </c>
      <c r="F12" s="9" t="str">
        <f t="shared" si="0"/>
        <v>1.038</v>
      </c>
      <c r="G12" s="9">
        <v>2320</v>
      </c>
      <c r="H12" s="6" t="str">
        <f t="shared" si="1"/>
        <v>38.05</v>
      </c>
      <c r="I12" s="6" t="str">
        <f t="shared" si="2"/>
        <v>44.74</v>
      </c>
    </row>
    <row r="13" spans="1:9" x14ac:dyDescent="0.25">
      <c r="A13" t="s">
        <v>218</v>
      </c>
      <c r="B13">
        <v>29012</v>
      </c>
      <c r="C13" t="s">
        <v>310</v>
      </c>
      <c r="D13">
        <v>1516</v>
      </c>
      <c r="E13" s="9">
        <v>3032</v>
      </c>
      <c r="F13" s="9" t="str">
        <f t="shared" si="0"/>
        <v>4.548</v>
      </c>
      <c r="G13" s="9">
        <v>7964</v>
      </c>
      <c r="H13" s="6" t="str">
        <f t="shared" si="1"/>
        <v>33.33</v>
      </c>
      <c r="I13" s="6" t="str">
        <f t="shared" si="2"/>
        <v>57.11</v>
      </c>
    </row>
    <row r="14" spans="1:9" x14ac:dyDescent="0.25">
      <c r="A14" t="s">
        <v>218</v>
      </c>
      <c r="B14">
        <v>29013</v>
      </c>
      <c r="C14" t="s">
        <v>224</v>
      </c>
      <c r="D14">
        <v>209</v>
      </c>
      <c r="E14" s="9">
        <v>418</v>
      </c>
      <c r="F14" s="9" t="str">
        <f t="shared" si="0"/>
        <v>627</v>
      </c>
      <c r="G14" s="9">
        <v>1230</v>
      </c>
      <c r="H14" s="6" t="str">
        <f t="shared" si="1"/>
        <v>33.33</v>
      </c>
      <c r="I14" s="6" t="str">
        <f t="shared" si="2"/>
        <v>50.98</v>
      </c>
    </row>
    <row r="15" spans="1:9" x14ac:dyDescent="0.25">
      <c r="A15" t="s">
        <v>218</v>
      </c>
      <c r="B15">
        <v>29014</v>
      </c>
      <c r="C15" t="s">
        <v>225</v>
      </c>
      <c r="D15">
        <v>22</v>
      </c>
      <c r="E15" s="9">
        <v>52</v>
      </c>
      <c r="F15" s="9" t="str">
        <f t="shared" si="0"/>
        <v>74</v>
      </c>
      <c r="G15" s="9">
        <v>151</v>
      </c>
      <c r="H15" s="6" t="str">
        <f t="shared" si="1"/>
        <v>29.73</v>
      </c>
      <c r="I15" s="6" t="str">
        <f t="shared" si="2"/>
        <v>49.01</v>
      </c>
    </row>
    <row r="16" spans="1:9" x14ac:dyDescent="0.25">
      <c r="A16" t="s">
        <v>218</v>
      </c>
      <c r="B16">
        <v>29015</v>
      </c>
      <c r="C16" t="s">
        <v>226</v>
      </c>
      <c r="D16">
        <v>3750</v>
      </c>
      <c r="E16" s="9">
        <v>19191</v>
      </c>
      <c r="F16" s="9" t="str">
        <f t="shared" si="0"/>
        <v>22.941</v>
      </c>
      <c r="G16" s="9">
        <v>25455</v>
      </c>
      <c r="H16" s="6" t="str">
        <f t="shared" si="1"/>
        <v>16.35</v>
      </c>
      <c r="I16" s="6" t="str">
        <f t="shared" si="2"/>
        <v>90.12</v>
      </c>
    </row>
    <row r="17" spans="1:9" x14ac:dyDescent="0.25">
      <c r="A17" t="s">
        <v>218</v>
      </c>
      <c r="B17">
        <v>29016</v>
      </c>
      <c r="C17" t="s">
        <v>311</v>
      </c>
      <c r="D17">
        <v>40</v>
      </c>
      <c r="E17" s="9">
        <v>106</v>
      </c>
      <c r="F17" s="9" t="str">
        <f t="shared" si="0"/>
        <v>146</v>
      </c>
      <c r="G17" s="9">
        <v>248</v>
      </c>
      <c r="H17" s="6" t="str">
        <f t="shared" si="1"/>
        <v>27.40</v>
      </c>
      <c r="I17" s="6" t="str">
        <f t="shared" si="2"/>
        <v>58.87</v>
      </c>
    </row>
    <row r="18" spans="1:9" x14ac:dyDescent="0.25">
      <c r="A18" t="s">
        <v>218</v>
      </c>
      <c r="B18">
        <v>29017</v>
      </c>
      <c r="C18" t="s">
        <v>227</v>
      </c>
      <c r="D18">
        <v>714</v>
      </c>
      <c r="E18" s="9">
        <v>2392</v>
      </c>
      <c r="F18" s="9" t="str">
        <f t="shared" si="0"/>
        <v>3.106</v>
      </c>
      <c r="G18" s="9">
        <v>5235</v>
      </c>
      <c r="H18" s="6" t="str">
        <f t="shared" si="1"/>
        <v>22.99</v>
      </c>
      <c r="I18" s="6" t="str">
        <f t="shared" si="2"/>
        <v>59.33</v>
      </c>
    </row>
    <row r="19" spans="1:9" x14ac:dyDescent="0.25">
      <c r="A19" t="s">
        <v>218</v>
      </c>
      <c r="B19">
        <v>29018</v>
      </c>
      <c r="C19" t="s">
        <v>228</v>
      </c>
      <c r="D19">
        <v>182</v>
      </c>
      <c r="E19" s="9">
        <v>815</v>
      </c>
      <c r="F19" s="9" t="str">
        <f t="shared" si="0"/>
        <v>997</v>
      </c>
      <c r="G19" s="9">
        <v>1547</v>
      </c>
      <c r="H19" s="6" t="str">
        <f t="shared" si="1"/>
        <v>18.25</v>
      </c>
      <c r="I19" s="6" t="str">
        <f t="shared" si="2"/>
        <v>64.45</v>
      </c>
    </row>
    <row r="20" spans="1:9" x14ac:dyDescent="0.25">
      <c r="A20" t="s">
        <v>218</v>
      </c>
      <c r="B20">
        <v>29019</v>
      </c>
      <c r="C20" t="s">
        <v>229</v>
      </c>
      <c r="D20">
        <v>84</v>
      </c>
      <c r="E20" s="9">
        <v>316</v>
      </c>
      <c r="F20" s="9" t="str">
        <f t="shared" si="0"/>
        <v>400</v>
      </c>
      <c r="G20" s="9">
        <v>691</v>
      </c>
      <c r="H20" s="6" t="str">
        <f t="shared" si="1"/>
        <v>21.00</v>
      </c>
      <c r="I20" s="6" t="str">
        <f t="shared" si="2"/>
        <v>57.89</v>
      </c>
    </row>
    <row r="21" spans="1:9" x14ac:dyDescent="0.25">
      <c r="A21" t="s">
        <v>218</v>
      </c>
      <c r="B21">
        <v>29020</v>
      </c>
      <c r="C21" t="s">
        <v>230</v>
      </c>
      <c r="D21">
        <v>415</v>
      </c>
      <c r="E21" s="9">
        <v>899</v>
      </c>
      <c r="F21" s="9" t="str">
        <f t="shared" si="0"/>
        <v>1.314</v>
      </c>
      <c r="G21" s="9">
        <v>2484</v>
      </c>
      <c r="H21" s="6" t="str">
        <f t="shared" si="1"/>
        <v>31.58</v>
      </c>
      <c r="I21" s="6" t="str">
        <f t="shared" si="2"/>
        <v>52.90</v>
      </c>
    </row>
    <row r="22" spans="1:9" x14ac:dyDescent="0.25">
      <c r="A22" t="s">
        <v>218</v>
      </c>
      <c r="B22">
        <v>29021</v>
      </c>
      <c r="C22" t="s">
        <v>231</v>
      </c>
      <c r="D22">
        <v>16</v>
      </c>
      <c r="E22" s="9">
        <v>38</v>
      </c>
      <c r="F22" s="9" t="str">
        <f t="shared" si="0"/>
        <v>54</v>
      </c>
      <c r="G22" s="9">
        <v>108</v>
      </c>
      <c r="H22" s="6" t="str">
        <f t="shared" si="1"/>
        <v>29.63</v>
      </c>
      <c r="I22" s="6" t="str">
        <f t="shared" si="2"/>
        <v>50.00</v>
      </c>
    </row>
    <row r="23" spans="1:9" x14ac:dyDescent="0.25">
      <c r="A23" t="s">
        <v>218</v>
      </c>
      <c r="B23">
        <v>29022</v>
      </c>
      <c r="C23" t="s">
        <v>232</v>
      </c>
      <c r="D23">
        <v>12</v>
      </c>
      <c r="E23" s="9">
        <v>62</v>
      </c>
      <c r="F23" s="9" t="str">
        <f t="shared" si="0"/>
        <v>74</v>
      </c>
      <c r="G23" s="9">
        <v>135</v>
      </c>
      <c r="H23" s="6" t="str">
        <f t="shared" si="1"/>
        <v>16.22</v>
      </c>
      <c r="I23" s="6" t="str">
        <f t="shared" si="2"/>
        <v>54.81</v>
      </c>
    </row>
    <row r="24" spans="1:9" x14ac:dyDescent="0.25">
      <c r="A24" t="s">
        <v>218</v>
      </c>
      <c r="B24">
        <v>29023</v>
      </c>
      <c r="C24" t="s">
        <v>312</v>
      </c>
      <c r="D24">
        <v>189</v>
      </c>
      <c r="E24" s="9">
        <v>2348</v>
      </c>
      <c r="F24" s="9" t="str">
        <f t="shared" si="0"/>
        <v>2.537</v>
      </c>
      <c r="G24" s="9">
        <v>4450</v>
      </c>
      <c r="H24" s="6" t="str">
        <f t="shared" si="1"/>
        <v>7.45</v>
      </c>
      <c r="I24" s="6" t="str">
        <f t="shared" si="2"/>
        <v>57.01</v>
      </c>
    </row>
    <row r="25" spans="1:9" x14ac:dyDescent="0.25">
      <c r="A25" t="s">
        <v>218</v>
      </c>
      <c r="B25">
        <v>29024</v>
      </c>
      <c r="C25" t="s">
        <v>313</v>
      </c>
      <c r="D25">
        <v>40</v>
      </c>
      <c r="E25" s="9">
        <v>122</v>
      </c>
      <c r="F25" s="9" t="str">
        <f t="shared" si="0"/>
        <v>162</v>
      </c>
      <c r="G25" s="9">
        <v>275</v>
      </c>
      <c r="H25" s="6" t="str">
        <f t="shared" si="1"/>
        <v>24.69</v>
      </c>
      <c r="I25" s="6" t="str">
        <f t="shared" si="2"/>
        <v>58.91</v>
      </c>
    </row>
    <row r="26" spans="1:9" x14ac:dyDescent="0.25">
      <c r="A26" t="s">
        <v>218</v>
      </c>
      <c r="B26">
        <v>29025</v>
      </c>
      <c r="C26" t="s">
        <v>314</v>
      </c>
      <c r="D26">
        <v>5331</v>
      </c>
      <c r="E26" s="9">
        <v>19693</v>
      </c>
      <c r="F26" s="9" t="str">
        <f t="shared" si="0"/>
        <v>25.024</v>
      </c>
      <c r="G26" s="9">
        <v>42998</v>
      </c>
      <c r="H26" s="6" t="str">
        <f t="shared" si="1"/>
        <v>21.30</v>
      </c>
      <c r="I26" s="6" t="str">
        <f t="shared" si="2"/>
        <v>58.20</v>
      </c>
    </row>
    <row r="27" spans="1:9" x14ac:dyDescent="0.25">
      <c r="A27" t="s">
        <v>218</v>
      </c>
      <c r="B27">
        <v>29026</v>
      </c>
      <c r="C27" t="s">
        <v>233</v>
      </c>
      <c r="D27">
        <v>80</v>
      </c>
      <c r="E27" s="9">
        <v>468</v>
      </c>
      <c r="F27" s="9" t="str">
        <f t="shared" si="0"/>
        <v>548</v>
      </c>
      <c r="G27" s="9">
        <v>923</v>
      </c>
      <c r="H27" s="6" t="str">
        <f t="shared" si="1"/>
        <v>14.60</v>
      </c>
      <c r="I27" s="6" t="str">
        <f t="shared" si="2"/>
        <v>59.37</v>
      </c>
    </row>
    <row r="28" spans="1:9" x14ac:dyDescent="0.25">
      <c r="A28" t="s">
        <v>218</v>
      </c>
      <c r="B28">
        <v>29027</v>
      </c>
      <c r="C28" t="s">
        <v>234</v>
      </c>
      <c r="D28">
        <v>195</v>
      </c>
      <c r="E28" s="9">
        <v>975</v>
      </c>
      <c r="F28" s="9" t="str">
        <f t="shared" si="0"/>
        <v>1.170</v>
      </c>
      <c r="G28" s="9">
        <v>1869</v>
      </c>
      <c r="H28" s="6" t="str">
        <f t="shared" si="1"/>
        <v>16.67</v>
      </c>
      <c r="I28" s="6" t="str">
        <f t="shared" si="2"/>
        <v>62.60</v>
      </c>
    </row>
    <row r="29" spans="1:9" x14ac:dyDescent="0.25">
      <c r="A29" t="s">
        <v>218</v>
      </c>
      <c r="B29">
        <v>29028</v>
      </c>
      <c r="C29" t="s">
        <v>315</v>
      </c>
      <c r="D29">
        <v>240</v>
      </c>
      <c r="E29" s="9">
        <v>440</v>
      </c>
      <c r="F29" s="9" t="str">
        <f t="shared" si="0"/>
        <v>680</v>
      </c>
      <c r="G29" s="9">
        <v>942</v>
      </c>
      <c r="H29" s="6" t="str">
        <f t="shared" si="1"/>
        <v>35.29</v>
      </c>
      <c r="I29" s="6" t="str">
        <f t="shared" si="2"/>
        <v>72.19</v>
      </c>
    </row>
    <row r="30" spans="1:9" x14ac:dyDescent="0.25">
      <c r="A30" t="s">
        <v>218</v>
      </c>
      <c r="B30">
        <v>29029</v>
      </c>
      <c r="C30" t="s">
        <v>316</v>
      </c>
      <c r="D30">
        <v>49</v>
      </c>
      <c r="E30" s="9">
        <v>95</v>
      </c>
      <c r="F30" s="9" t="str">
        <f t="shared" si="0"/>
        <v>144</v>
      </c>
      <c r="G30" s="9">
        <v>288</v>
      </c>
      <c r="H30" s="6" t="str">
        <f t="shared" si="1"/>
        <v>34.03</v>
      </c>
      <c r="I30" s="6" t="str">
        <f t="shared" si="2"/>
        <v>50.00</v>
      </c>
    </row>
    <row r="31" spans="1:9" x14ac:dyDescent="0.25">
      <c r="A31" t="s">
        <v>218</v>
      </c>
      <c r="B31">
        <v>29030</v>
      </c>
      <c r="C31" t="s">
        <v>296</v>
      </c>
      <c r="D31">
        <v>70</v>
      </c>
      <c r="E31" s="9">
        <v>294</v>
      </c>
      <c r="F31" s="9" t="str">
        <f t="shared" si="0"/>
        <v>364</v>
      </c>
      <c r="G31" s="9">
        <v>591</v>
      </c>
      <c r="H31" s="6" t="str">
        <f t="shared" si="1"/>
        <v>19.23</v>
      </c>
      <c r="I31" s="6" t="str">
        <f t="shared" si="2"/>
        <v>61.59</v>
      </c>
    </row>
    <row r="32" spans="1:9" x14ac:dyDescent="0.25">
      <c r="A32" t="s">
        <v>218</v>
      </c>
      <c r="B32">
        <v>29031</v>
      </c>
      <c r="C32" t="s">
        <v>295</v>
      </c>
      <c r="D32">
        <v>173</v>
      </c>
      <c r="E32" s="9">
        <v>501</v>
      </c>
      <c r="F32" s="9" t="str">
        <f t="shared" si="0"/>
        <v>674</v>
      </c>
      <c r="G32" s="9">
        <v>1180</v>
      </c>
      <c r="H32" s="6" t="str">
        <f t="shared" si="1"/>
        <v>25.67</v>
      </c>
      <c r="I32" s="6" t="str">
        <f t="shared" si="2"/>
        <v>57.12</v>
      </c>
    </row>
    <row r="33" spans="1:9" x14ac:dyDescent="0.25">
      <c r="A33" t="s">
        <v>218</v>
      </c>
      <c r="B33">
        <v>29032</v>
      </c>
      <c r="C33" t="s">
        <v>235</v>
      </c>
      <c r="D33">
        <v>849</v>
      </c>
      <c r="E33" s="9">
        <v>2726</v>
      </c>
      <c r="F33" s="9" t="str">
        <f t="shared" si="0"/>
        <v>3.575</v>
      </c>
      <c r="G33" s="9">
        <v>5338</v>
      </c>
      <c r="H33" s="6" t="str">
        <f t="shared" si="1"/>
        <v>23.75</v>
      </c>
      <c r="I33" s="6" t="str">
        <f t="shared" si="2"/>
        <v>66.97</v>
      </c>
    </row>
    <row r="34" spans="1:9" x14ac:dyDescent="0.25">
      <c r="A34" t="s">
        <v>218</v>
      </c>
      <c r="B34">
        <v>29033</v>
      </c>
      <c r="C34" t="s">
        <v>236</v>
      </c>
      <c r="D34">
        <v>128</v>
      </c>
      <c r="E34" s="9">
        <v>358</v>
      </c>
      <c r="F34" s="9" t="str">
        <f t="shared" si="0"/>
        <v>486</v>
      </c>
      <c r="G34" s="9">
        <v>982</v>
      </c>
      <c r="H34" s="6" t="str">
        <f t="shared" si="1"/>
        <v>26.34</v>
      </c>
      <c r="I34" s="6" t="str">
        <f t="shared" si="2"/>
        <v>49.49</v>
      </c>
    </row>
    <row r="35" spans="1:9" x14ac:dyDescent="0.25">
      <c r="A35" t="s">
        <v>218</v>
      </c>
      <c r="B35">
        <v>29034</v>
      </c>
      <c r="C35" t="s">
        <v>237</v>
      </c>
      <c r="D35">
        <v>57</v>
      </c>
      <c r="E35" s="9">
        <v>191</v>
      </c>
      <c r="F35" s="9" t="str">
        <f t="shared" si="0"/>
        <v>248</v>
      </c>
      <c r="G35" s="9">
        <v>438</v>
      </c>
      <c r="H35" s="6" t="str">
        <f t="shared" si="1"/>
        <v>22.98</v>
      </c>
      <c r="I35" s="6" t="str">
        <f t="shared" si="2"/>
        <v>56.62</v>
      </c>
    </row>
    <row r="36" spans="1:9" x14ac:dyDescent="0.25">
      <c r="A36" t="s">
        <v>218</v>
      </c>
      <c r="B36">
        <v>29035</v>
      </c>
      <c r="C36" t="s">
        <v>238</v>
      </c>
      <c r="D36">
        <v>147</v>
      </c>
      <c r="E36" s="9">
        <v>563</v>
      </c>
      <c r="F36" s="9" t="str">
        <f t="shared" si="0"/>
        <v>710</v>
      </c>
      <c r="G36" s="9">
        <v>1110</v>
      </c>
      <c r="H36" s="6" t="str">
        <f t="shared" si="1"/>
        <v>20.70</v>
      </c>
      <c r="I36" s="6" t="str">
        <f t="shared" si="2"/>
        <v>63.96</v>
      </c>
    </row>
    <row r="37" spans="1:9" x14ac:dyDescent="0.25">
      <c r="A37" t="s">
        <v>218</v>
      </c>
      <c r="B37">
        <v>29036</v>
      </c>
      <c r="C37" t="s">
        <v>239</v>
      </c>
      <c r="D37">
        <v>72</v>
      </c>
      <c r="E37" s="9">
        <v>197</v>
      </c>
      <c r="F37" s="9" t="str">
        <f t="shared" si="0"/>
        <v>269</v>
      </c>
      <c r="G37" s="9">
        <v>478</v>
      </c>
      <c r="H37" s="6" t="str">
        <f t="shared" si="1"/>
        <v>26.77</v>
      </c>
      <c r="I37" s="6" t="str">
        <f t="shared" si="2"/>
        <v>56.28</v>
      </c>
    </row>
    <row r="38" spans="1:9" x14ac:dyDescent="0.25">
      <c r="A38" t="s">
        <v>218</v>
      </c>
      <c r="B38">
        <v>29037</v>
      </c>
      <c r="C38" t="s">
        <v>240</v>
      </c>
      <c r="D38">
        <v>19</v>
      </c>
      <c r="E38" s="9">
        <v>53</v>
      </c>
      <c r="F38" s="9" t="str">
        <f t="shared" si="0"/>
        <v>72</v>
      </c>
      <c r="G38" s="9">
        <v>149</v>
      </c>
      <c r="H38" s="6" t="str">
        <f t="shared" si="1"/>
        <v>26.39</v>
      </c>
      <c r="I38" s="6" t="str">
        <f t="shared" si="2"/>
        <v>48.32</v>
      </c>
    </row>
    <row r="39" spans="1:9" x14ac:dyDescent="0.25">
      <c r="A39" t="s">
        <v>218</v>
      </c>
      <c r="B39">
        <v>29038</v>
      </c>
      <c r="C39" t="s">
        <v>317</v>
      </c>
      <c r="D39">
        <v>2420</v>
      </c>
      <c r="E39" s="9">
        <v>4844</v>
      </c>
      <c r="F39" s="9" t="str">
        <f t="shared" si="0"/>
        <v>7.264</v>
      </c>
      <c r="G39" s="9">
        <v>15650</v>
      </c>
      <c r="H39" s="6" t="str">
        <f t="shared" si="1"/>
        <v>33.31</v>
      </c>
      <c r="I39" s="6" t="str">
        <f t="shared" si="2"/>
        <v>46.42</v>
      </c>
    </row>
    <row r="40" spans="1:9" x14ac:dyDescent="0.25">
      <c r="A40" t="s">
        <v>218</v>
      </c>
      <c r="B40">
        <v>29039</v>
      </c>
      <c r="C40" t="s">
        <v>241</v>
      </c>
      <c r="D40">
        <v>266</v>
      </c>
      <c r="E40" s="9">
        <v>981</v>
      </c>
      <c r="F40" s="9" t="str">
        <f t="shared" si="0"/>
        <v>1.247</v>
      </c>
      <c r="G40" s="9">
        <v>2132</v>
      </c>
      <c r="H40" s="6" t="str">
        <f t="shared" si="1"/>
        <v>21.33</v>
      </c>
      <c r="I40" s="6" t="str">
        <f t="shared" si="2"/>
        <v>58.49</v>
      </c>
    </row>
    <row r="41" spans="1:9" x14ac:dyDescent="0.25">
      <c r="A41" t="s">
        <v>218</v>
      </c>
      <c r="B41">
        <v>29040</v>
      </c>
      <c r="C41" t="s">
        <v>242</v>
      </c>
      <c r="D41">
        <v>221</v>
      </c>
      <c r="E41" s="9">
        <v>641</v>
      </c>
      <c r="F41" s="9" t="str">
        <f t="shared" si="0"/>
        <v>862</v>
      </c>
      <c r="G41" s="9">
        <v>1542</v>
      </c>
      <c r="H41" s="6" t="str">
        <f t="shared" si="1"/>
        <v>25.64</v>
      </c>
      <c r="I41" s="6" t="str">
        <f t="shared" si="2"/>
        <v>55.90</v>
      </c>
    </row>
    <row r="42" spans="1:9" x14ac:dyDescent="0.25">
      <c r="A42" t="s">
        <v>218</v>
      </c>
      <c r="B42">
        <v>29041</v>
      </c>
      <c r="C42" t="s">
        <v>243</v>
      </c>
      <c r="D42">
        <v>389</v>
      </c>
      <c r="E42" s="9">
        <v>1671</v>
      </c>
      <c r="F42" s="9" t="str">
        <f t="shared" si="0"/>
        <v>2.060</v>
      </c>
      <c r="G42" s="9">
        <v>3578</v>
      </c>
      <c r="H42" s="6" t="str">
        <f t="shared" si="1"/>
        <v>18.88</v>
      </c>
      <c r="I42" s="6" t="str">
        <f t="shared" si="2"/>
        <v>57.57</v>
      </c>
    </row>
    <row r="43" spans="1:9" x14ac:dyDescent="0.25">
      <c r="A43" t="s">
        <v>218</v>
      </c>
      <c r="B43">
        <v>29042</v>
      </c>
      <c r="C43" t="s">
        <v>318</v>
      </c>
      <c r="D43">
        <v>2174</v>
      </c>
      <c r="E43" s="9">
        <v>5458</v>
      </c>
      <c r="F43" s="9" t="str">
        <f t="shared" si="0"/>
        <v>7.632</v>
      </c>
      <c r="G43" s="9">
        <v>13158</v>
      </c>
      <c r="H43" s="6" t="str">
        <f t="shared" si="1"/>
        <v>28.49</v>
      </c>
      <c r="I43" s="6" t="str">
        <f t="shared" si="2"/>
        <v>58.00</v>
      </c>
    </row>
    <row r="44" spans="1:9" x14ac:dyDescent="0.25">
      <c r="A44" t="s">
        <v>218</v>
      </c>
      <c r="B44">
        <v>29043</v>
      </c>
      <c r="C44" t="s">
        <v>244</v>
      </c>
      <c r="D44">
        <v>324</v>
      </c>
      <c r="E44" s="9">
        <v>981</v>
      </c>
      <c r="F44" s="9" t="str">
        <f t="shared" si="0"/>
        <v>1.305</v>
      </c>
      <c r="G44" s="9">
        <v>2048</v>
      </c>
      <c r="H44" s="6" t="str">
        <f t="shared" si="1"/>
        <v>24.83</v>
      </c>
      <c r="I44" s="6" t="str">
        <f t="shared" si="2"/>
        <v>63.72</v>
      </c>
    </row>
    <row r="45" spans="1:9" x14ac:dyDescent="0.25">
      <c r="A45" t="s">
        <v>218</v>
      </c>
      <c r="B45">
        <v>29044</v>
      </c>
      <c r="C45" t="s">
        <v>245</v>
      </c>
      <c r="D45">
        <v>71</v>
      </c>
      <c r="E45" s="9">
        <v>268</v>
      </c>
      <c r="F45" s="9" t="str">
        <f t="shared" si="0"/>
        <v>339</v>
      </c>
      <c r="G45" s="9">
        <v>747</v>
      </c>
      <c r="H45" s="6" t="str">
        <f t="shared" si="1"/>
        <v>20.94</v>
      </c>
      <c r="I45" s="6" t="str">
        <f t="shared" si="2"/>
        <v>45.38</v>
      </c>
    </row>
    <row r="46" spans="1:9" x14ac:dyDescent="0.25">
      <c r="A46" t="s">
        <v>218</v>
      </c>
      <c r="B46">
        <v>29045</v>
      </c>
      <c r="C46" t="s">
        <v>319</v>
      </c>
      <c r="D46">
        <v>269</v>
      </c>
      <c r="E46" s="9">
        <v>853</v>
      </c>
      <c r="F46" s="9" t="str">
        <f t="shared" si="0"/>
        <v>1.122</v>
      </c>
      <c r="G46" s="9">
        <v>2057</v>
      </c>
      <c r="H46" s="6" t="str">
        <f t="shared" si="1"/>
        <v>23.98</v>
      </c>
      <c r="I46" s="6" t="str">
        <f t="shared" si="2"/>
        <v>54.55</v>
      </c>
    </row>
    <row r="47" spans="1:9" x14ac:dyDescent="0.25">
      <c r="A47" t="s">
        <v>218</v>
      </c>
      <c r="B47">
        <v>29046</v>
      </c>
      <c r="C47" t="s">
        <v>246</v>
      </c>
      <c r="D47">
        <v>449</v>
      </c>
      <c r="E47" s="9">
        <v>482</v>
      </c>
      <c r="F47" s="9" t="str">
        <f t="shared" si="0"/>
        <v>931</v>
      </c>
      <c r="G47" s="9">
        <v>2059</v>
      </c>
      <c r="H47" s="6" t="str">
        <f t="shared" si="1"/>
        <v>48.23</v>
      </c>
      <c r="I47" s="6" t="str">
        <f t="shared" si="2"/>
        <v>45.22</v>
      </c>
    </row>
    <row r="48" spans="1:9" x14ac:dyDescent="0.25">
      <c r="A48" t="s">
        <v>218</v>
      </c>
      <c r="B48">
        <v>29047</v>
      </c>
      <c r="C48" t="s">
        <v>247</v>
      </c>
      <c r="D48">
        <v>117</v>
      </c>
      <c r="E48" s="9">
        <v>445</v>
      </c>
      <c r="F48" s="9" t="str">
        <f t="shared" si="0"/>
        <v>562</v>
      </c>
      <c r="G48" s="9">
        <v>859</v>
      </c>
      <c r="H48" s="6" t="str">
        <f t="shared" si="1"/>
        <v>20.82</v>
      </c>
      <c r="I48" s="6" t="str">
        <f t="shared" si="2"/>
        <v>65.42</v>
      </c>
    </row>
    <row r="49" spans="1:9" x14ac:dyDescent="0.25">
      <c r="A49" t="s">
        <v>218</v>
      </c>
      <c r="B49">
        <v>29048</v>
      </c>
      <c r="C49" t="s">
        <v>249</v>
      </c>
      <c r="D49">
        <v>136</v>
      </c>
      <c r="E49" s="9">
        <v>490</v>
      </c>
      <c r="F49" s="9" t="str">
        <f t="shared" si="0"/>
        <v>626</v>
      </c>
      <c r="G49" s="9">
        <v>2335</v>
      </c>
      <c r="H49" s="6" t="str">
        <f t="shared" si="1"/>
        <v>21.73</v>
      </c>
      <c r="I49" s="6" t="str">
        <f t="shared" si="2"/>
        <v>26.81</v>
      </c>
    </row>
    <row r="50" spans="1:9" x14ac:dyDescent="0.25">
      <c r="A50" t="s">
        <v>218</v>
      </c>
      <c r="B50">
        <v>29049</v>
      </c>
      <c r="C50" t="s">
        <v>248</v>
      </c>
      <c r="D50">
        <v>223</v>
      </c>
      <c r="E50" s="9">
        <v>1255</v>
      </c>
      <c r="F50" s="9" t="str">
        <f t="shared" si="0"/>
        <v>1.478</v>
      </c>
      <c r="G50" s="9">
        <v>977</v>
      </c>
      <c r="H50" s="6" t="str">
        <f t="shared" si="1"/>
        <v>15.09</v>
      </c>
      <c r="I50" s="6" t="str">
        <f t="shared" si="2"/>
        <v>151.28</v>
      </c>
    </row>
    <row r="51" spans="1:9" x14ac:dyDescent="0.25">
      <c r="A51" t="s">
        <v>218</v>
      </c>
      <c r="B51">
        <v>29050</v>
      </c>
      <c r="C51" t="s">
        <v>320</v>
      </c>
      <c r="D51">
        <v>36</v>
      </c>
      <c r="E51" s="9">
        <v>128</v>
      </c>
      <c r="F51" s="9" t="str">
        <f t="shared" si="0"/>
        <v>164</v>
      </c>
      <c r="G51" s="9">
        <v>354</v>
      </c>
      <c r="H51" s="6" t="str">
        <f t="shared" si="1"/>
        <v>21.95</v>
      </c>
      <c r="I51" s="6" t="str">
        <f t="shared" si="2"/>
        <v>46.33</v>
      </c>
    </row>
    <row r="52" spans="1:9" x14ac:dyDescent="0.25">
      <c r="A52" t="s">
        <v>218</v>
      </c>
      <c r="B52">
        <v>29051</v>
      </c>
      <c r="C52" t="s">
        <v>250</v>
      </c>
      <c r="D52">
        <v>5066</v>
      </c>
      <c r="E52" s="9">
        <v>18489</v>
      </c>
      <c r="F52" s="9" t="str">
        <f t="shared" si="0"/>
        <v>23.555</v>
      </c>
      <c r="G52" s="9">
        <v>41505</v>
      </c>
      <c r="H52" s="6" t="str">
        <f t="shared" si="1"/>
        <v>21.51</v>
      </c>
      <c r="I52" s="6" t="str">
        <f t="shared" si="2"/>
        <v>56.75</v>
      </c>
    </row>
    <row r="53" spans="1:9" x14ac:dyDescent="0.25">
      <c r="A53" t="s">
        <v>218</v>
      </c>
      <c r="B53">
        <v>29052</v>
      </c>
      <c r="C53" t="s">
        <v>321</v>
      </c>
      <c r="D53">
        <v>14</v>
      </c>
      <c r="E53" s="9">
        <v>62</v>
      </c>
      <c r="F53" s="9" t="str">
        <f t="shared" si="0"/>
        <v>76</v>
      </c>
      <c r="G53" s="9">
        <v>146</v>
      </c>
      <c r="H53" s="6" t="str">
        <f t="shared" si="1"/>
        <v>18.42</v>
      </c>
      <c r="I53" s="6" t="str">
        <f t="shared" si="2"/>
        <v>52.05</v>
      </c>
    </row>
    <row r="54" spans="1:9" x14ac:dyDescent="0.25">
      <c r="A54" t="s">
        <v>218</v>
      </c>
      <c r="B54">
        <v>29053</v>
      </c>
      <c r="C54" t="s">
        <v>251</v>
      </c>
      <c r="D54">
        <v>258</v>
      </c>
      <c r="E54" s="9">
        <v>801</v>
      </c>
      <c r="F54" s="9" t="str">
        <f t="shared" si="0"/>
        <v>1.059</v>
      </c>
      <c r="G54" s="9">
        <v>1818</v>
      </c>
      <c r="H54" s="6" t="str">
        <f t="shared" si="1"/>
        <v>24.36</v>
      </c>
      <c r="I54" s="6" t="str">
        <f t="shared" si="2"/>
        <v>58.25</v>
      </c>
    </row>
    <row r="55" spans="1:9" x14ac:dyDescent="0.25">
      <c r="A55" t="s">
        <v>218</v>
      </c>
      <c r="B55">
        <v>29054</v>
      </c>
      <c r="C55" t="s">
        <v>252</v>
      </c>
      <c r="D55">
        <v>5839</v>
      </c>
      <c r="E55" s="9">
        <v>21652</v>
      </c>
      <c r="F55" s="9" t="str">
        <f t="shared" si="0"/>
        <v>27.491</v>
      </c>
      <c r="G55" s="9">
        <v>46943</v>
      </c>
      <c r="H55" s="6" t="str">
        <f t="shared" si="1"/>
        <v>21.24</v>
      </c>
      <c r="I55" s="6" t="str">
        <f t="shared" si="2"/>
        <v>58.56</v>
      </c>
    </row>
    <row r="56" spans="1:9" x14ac:dyDescent="0.25">
      <c r="A56" t="s">
        <v>218</v>
      </c>
      <c r="B56">
        <v>29055</v>
      </c>
      <c r="C56" t="s">
        <v>290</v>
      </c>
      <c r="D56">
        <v>164</v>
      </c>
      <c r="E56" s="9">
        <v>917</v>
      </c>
      <c r="F56" s="9" t="str">
        <f t="shared" si="0"/>
        <v>1.081</v>
      </c>
      <c r="G56" s="9">
        <v>1517</v>
      </c>
      <c r="H56" s="6" t="str">
        <f t="shared" si="1"/>
        <v>15.17</v>
      </c>
      <c r="I56" s="6" t="str">
        <f t="shared" si="2"/>
        <v>71.26</v>
      </c>
    </row>
    <row r="57" spans="1:9" x14ac:dyDescent="0.25">
      <c r="A57" t="s">
        <v>218</v>
      </c>
      <c r="B57">
        <v>29056</v>
      </c>
      <c r="C57" t="s">
        <v>322</v>
      </c>
      <c r="D57">
        <v>120</v>
      </c>
      <c r="E57" s="9">
        <v>462</v>
      </c>
      <c r="F57" s="9" t="str">
        <f t="shared" si="0"/>
        <v>582</v>
      </c>
      <c r="G57" s="9">
        <v>921</v>
      </c>
      <c r="H57" s="6" t="str">
        <f t="shared" si="1"/>
        <v>20.62</v>
      </c>
      <c r="I57" s="6" t="str">
        <f t="shared" si="2"/>
        <v>63.19</v>
      </c>
    </row>
    <row r="58" spans="1:9" x14ac:dyDescent="0.25">
      <c r="A58" t="s">
        <v>218</v>
      </c>
      <c r="B58">
        <v>29057</v>
      </c>
      <c r="C58" t="s">
        <v>253</v>
      </c>
      <c r="D58">
        <v>36</v>
      </c>
      <c r="E58" s="9">
        <v>128</v>
      </c>
      <c r="F58" s="9" t="str">
        <f t="shared" si="0"/>
        <v>164</v>
      </c>
      <c r="G58" s="9">
        <v>242</v>
      </c>
      <c r="H58" s="6" t="str">
        <f t="shared" si="1"/>
        <v>21.95</v>
      </c>
      <c r="I58" s="6" t="str">
        <f t="shared" si="2"/>
        <v>67.77</v>
      </c>
    </row>
    <row r="59" spans="1:9" x14ac:dyDescent="0.25">
      <c r="A59" t="s">
        <v>218</v>
      </c>
      <c r="B59">
        <v>29058</v>
      </c>
      <c r="C59" t="s">
        <v>254</v>
      </c>
      <c r="D59">
        <v>176</v>
      </c>
      <c r="E59" s="9">
        <v>273</v>
      </c>
      <c r="F59" s="9" t="str">
        <f t="shared" si="0"/>
        <v>449</v>
      </c>
      <c r="G59" s="9">
        <v>1130</v>
      </c>
      <c r="H59" s="6" t="str">
        <f t="shared" si="1"/>
        <v>39.20</v>
      </c>
      <c r="I59" s="6" t="str">
        <f t="shared" si="2"/>
        <v>39.73</v>
      </c>
    </row>
    <row r="60" spans="1:9" x14ac:dyDescent="0.25">
      <c r="A60" t="s">
        <v>218</v>
      </c>
      <c r="B60">
        <v>29059</v>
      </c>
      <c r="C60" t="s">
        <v>255</v>
      </c>
      <c r="D60">
        <v>283</v>
      </c>
      <c r="E60" s="9">
        <v>1354</v>
      </c>
      <c r="F60" s="9" t="str">
        <f t="shared" si="0"/>
        <v>1.637</v>
      </c>
      <c r="G60" s="9">
        <v>2074</v>
      </c>
      <c r="H60" s="6" t="str">
        <f t="shared" si="1"/>
        <v>17.29</v>
      </c>
      <c r="I60" s="6" t="str">
        <f t="shared" si="2"/>
        <v>78.93</v>
      </c>
    </row>
    <row r="61" spans="1:9" x14ac:dyDescent="0.25">
      <c r="A61" t="s">
        <v>218</v>
      </c>
      <c r="B61">
        <v>29060</v>
      </c>
      <c r="C61" t="s">
        <v>256</v>
      </c>
      <c r="D61">
        <v>34</v>
      </c>
      <c r="E61" s="9">
        <v>162</v>
      </c>
      <c r="F61" s="9" t="str">
        <f t="shared" si="0"/>
        <v>196</v>
      </c>
      <c r="G61" s="9">
        <v>468</v>
      </c>
      <c r="H61" s="6" t="str">
        <f t="shared" si="1"/>
        <v>17.35</v>
      </c>
      <c r="I61" s="6" t="str">
        <f t="shared" si="2"/>
        <v>41.88</v>
      </c>
    </row>
    <row r="62" spans="1:9" x14ac:dyDescent="0.25">
      <c r="A62" t="s">
        <v>218</v>
      </c>
      <c r="B62">
        <v>29061</v>
      </c>
      <c r="C62" t="s">
        <v>323</v>
      </c>
      <c r="D62">
        <v>107</v>
      </c>
      <c r="E62" s="9">
        <v>202</v>
      </c>
      <c r="F62" s="9" t="str">
        <f t="shared" si="0"/>
        <v>309</v>
      </c>
      <c r="G62" s="9">
        <v>869</v>
      </c>
      <c r="H62" s="6" t="str">
        <f t="shared" si="1"/>
        <v>34.63</v>
      </c>
      <c r="I62" s="6" t="str">
        <f t="shared" si="2"/>
        <v>35.56</v>
      </c>
    </row>
    <row r="63" spans="1:9" x14ac:dyDescent="0.25">
      <c r="A63" t="s">
        <v>218</v>
      </c>
      <c r="B63">
        <v>29062</v>
      </c>
      <c r="C63" t="s">
        <v>257</v>
      </c>
      <c r="D63">
        <v>59</v>
      </c>
      <c r="E63" s="9">
        <v>262</v>
      </c>
      <c r="F63" s="9" t="str">
        <f t="shared" si="0"/>
        <v>321</v>
      </c>
      <c r="G63" s="9">
        <v>547</v>
      </c>
      <c r="H63" s="6" t="str">
        <f t="shared" si="1"/>
        <v>18.38</v>
      </c>
      <c r="I63" s="6" t="str">
        <f t="shared" si="2"/>
        <v>58.68</v>
      </c>
    </row>
    <row r="64" spans="1:9" x14ac:dyDescent="0.25">
      <c r="A64" t="s">
        <v>218</v>
      </c>
      <c r="B64">
        <v>29063</v>
      </c>
      <c r="C64" t="s">
        <v>324</v>
      </c>
      <c r="D64">
        <v>37</v>
      </c>
      <c r="E64" s="9">
        <v>81</v>
      </c>
      <c r="F64" s="9" t="str">
        <f t="shared" si="0"/>
        <v>118</v>
      </c>
      <c r="G64" s="9">
        <v>228</v>
      </c>
      <c r="H64" s="6" t="str">
        <f t="shared" si="1"/>
        <v>31.36</v>
      </c>
      <c r="I64" s="6" t="str">
        <f t="shared" si="2"/>
        <v>51.75</v>
      </c>
    </row>
    <row r="65" spans="1:9" x14ac:dyDescent="0.25">
      <c r="A65" t="s">
        <v>218</v>
      </c>
      <c r="B65">
        <v>29064</v>
      </c>
      <c r="C65" t="s">
        <v>258</v>
      </c>
      <c r="D65">
        <v>43</v>
      </c>
      <c r="E65" s="9">
        <v>127</v>
      </c>
      <c r="F65" s="9" t="str">
        <f t="shared" si="0"/>
        <v>170</v>
      </c>
      <c r="G65" s="9">
        <v>400</v>
      </c>
      <c r="H65" s="6" t="str">
        <f t="shared" si="1"/>
        <v>25.29</v>
      </c>
      <c r="I65" s="6" t="str">
        <f t="shared" si="2"/>
        <v>42.50</v>
      </c>
    </row>
    <row r="66" spans="1:9" x14ac:dyDescent="0.25">
      <c r="A66" t="s">
        <v>218</v>
      </c>
      <c r="B66">
        <v>29065</v>
      </c>
      <c r="C66" t="s">
        <v>325</v>
      </c>
      <c r="D66">
        <v>16</v>
      </c>
      <c r="E66" s="9">
        <v>71</v>
      </c>
      <c r="F66" s="9" t="str">
        <f t="shared" si="0"/>
        <v>87</v>
      </c>
      <c r="G66" s="9">
        <v>138</v>
      </c>
      <c r="H66" s="6" t="str">
        <f t="shared" si="1"/>
        <v>18.39</v>
      </c>
      <c r="I66" s="6" t="str">
        <f t="shared" si="2"/>
        <v>63.04</v>
      </c>
    </row>
    <row r="67" spans="1:9" x14ac:dyDescent="0.25">
      <c r="A67" t="s">
        <v>218</v>
      </c>
      <c r="B67">
        <v>29066</v>
      </c>
      <c r="C67" t="s">
        <v>259</v>
      </c>
      <c r="D67">
        <v>45</v>
      </c>
      <c r="E67" s="9">
        <v>102</v>
      </c>
      <c r="F67" s="9" t="str">
        <f t="shared" ref="F67:F104" si="3">FIXED((D67+E67),0)</f>
        <v>147</v>
      </c>
      <c r="G67" s="9">
        <v>289</v>
      </c>
      <c r="H67" s="6" t="str">
        <f t="shared" ref="H67:H104" si="4">SUBSTITUTE((FIXED((((D67)/(D67+E67))*100),2)),",",".")</f>
        <v>30.61</v>
      </c>
      <c r="I67" s="6" t="str">
        <f t="shared" ref="I67:I105" si="5">SUBSTITUTE((FIXED(((F67/G67)*100),2)),",",".")</f>
        <v>50.87</v>
      </c>
    </row>
    <row r="68" spans="1:9" x14ac:dyDescent="0.25">
      <c r="A68" t="s">
        <v>218</v>
      </c>
      <c r="B68">
        <v>29067</v>
      </c>
      <c r="C68" t="s">
        <v>326</v>
      </c>
      <c r="D68">
        <v>62219</v>
      </c>
      <c r="E68" s="9">
        <v>253292</v>
      </c>
      <c r="F68" s="9" t="str">
        <f t="shared" si="3"/>
        <v>315.511</v>
      </c>
      <c r="G68" s="9">
        <v>354837</v>
      </c>
      <c r="H68" s="6" t="str">
        <f t="shared" si="4"/>
        <v>19.72</v>
      </c>
      <c r="I68" s="6" t="str">
        <f t="shared" si="5"/>
        <v>88.92</v>
      </c>
    </row>
    <row r="69" spans="1:9" x14ac:dyDescent="0.25">
      <c r="A69" t="s">
        <v>218</v>
      </c>
      <c r="B69">
        <v>29068</v>
      </c>
      <c r="C69" t="s">
        <v>260</v>
      </c>
      <c r="D69">
        <v>1140</v>
      </c>
      <c r="E69" s="9">
        <v>3379</v>
      </c>
      <c r="F69" s="9" t="str">
        <f t="shared" si="3"/>
        <v>4.519</v>
      </c>
      <c r="G69" s="9">
        <v>9321</v>
      </c>
      <c r="H69" s="6" t="str">
        <f t="shared" si="4"/>
        <v>25.23</v>
      </c>
      <c r="I69" s="6" t="str">
        <f t="shared" si="5"/>
        <v>48.48</v>
      </c>
    </row>
    <row r="70" spans="1:9" x14ac:dyDescent="0.25">
      <c r="A70" t="s">
        <v>218</v>
      </c>
      <c r="B70">
        <v>29069</v>
      </c>
      <c r="C70" t="s">
        <v>261</v>
      </c>
      <c r="D70">
        <v>11168</v>
      </c>
      <c r="E70" s="9">
        <v>67250</v>
      </c>
      <c r="F70" s="9" t="str">
        <f t="shared" si="3"/>
        <v>78.418</v>
      </c>
      <c r="G70" s="9">
        <v>90140</v>
      </c>
      <c r="H70" s="6" t="str">
        <f t="shared" si="4"/>
        <v>14.24</v>
      </c>
      <c r="I70" s="6" t="str">
        <f t="shared" si="5"/>
        <v>87.00</v>
      </c>
    </row>
    <row r="71" spans="1:9" x14ac:dyDescent="0.25">
      <c r="A71" t="s">
        <v>218</v>
      </c>
      <c r="B71">
        <v>29070</v>
      </c>
      <c r="C71" t="s">
        <v>262</v>
      </c>
      <c r="D71">
        <v>6384</v>
      </c>
      <c r="E71" s="9">
        <v>21402</v>
      </c>
      <c r="F71" s="9" t="str">
        <f t="shared" si="3"/>
        <v>27.786</v>
      </c>
      <c r="G71" s="9">
        <v>48934</v>
      </c>
      <c r="H71" s="6" t="str">
        <f t="shared" si="4"/>
        <v>22.98</v>
      </c>
      <c r="I71" s="6" t="str">
        <f t="shared" si="5"/>
        <v>56.78</v>
      </c>
    </row>
    <row r="72" spans="1:9" x14ac:dyDescent="0.25">
      <c r="A72" t="s">
        <v>218</v>
      </c>
      <c r="B72">
        <v>29071</v>
      </c>
      <c r="C72" t="s">
        <v>263</v>
      </c>
      <c r="D72">
        <v>110</v>
      </c>
      <c r="E72" s="9">
        <v>321</v>
      </c>
      <c r="F72" s="9" t="str">
        <f t="shared" si="3"/>
        <v>431</v>
      </c>
      <c r="G72" s="9">
        <v>740</v>
      </c>
      <c r="H72" s="6" t="str">
        <f t="shared" si="4"/>
        <v>25.52</v>
      </c>
      <c r="I72" s="6" t="str">
        <f t="shared" si="5"/>
        <v>58.24</v>
      </c>
    </row>
    <row r="73" spans="1:9" x14ac:dyDescent="0.25">
      <c r="A73" t="s">
        <v>218</v>
      </c>
      <c r="B73">
        <v>29072</v>
      </c>
      <c r="C73" t="s">
        <v>264</v>
      </c>
      <c r="D73">
        <v>360</v>
      </c>
      <c r="E73" s="9">
        <v>1554</v>
      </c>
      <c r="F73" s="9" t="str">
        <f t="shared" si="3"/>
        <v>1.914</v>
      </c>
      <c r="G73" s="9">
        <v>2872</v>
      </c>
      <c r="H73" s="6" t="str">
        <f t="shared" si="4"/>
        <v>18.81</v>
      </c>
      <c r="I73" s="6" t="str">
        <f t="shared" si="5"/>
        <v>66.64</v>
      </c>
    </row>
    <row r="74" spans="1:9" x14ac:dyDescent="0.25">
      <c r="A74" t="s">
        <v>218</v>
      </c>
      <c r="B74">
        <v>29073</v>
      </c>
      <c r="C74" t="s">
        <v>265</v>
      </c>
      <c r="D74">
        <v>238</v>
      </c>
      <c r="E74" s="9">
        <v>574</v>
      </c>
      <c r="F74" s="9" t="str">
        <f t="shared" si="3"/>
        <v>812</v>
      </c>
      <c r="G74" s="9">
        <v>1451</v>
      </c>
      <c r="H74" s="6" t="str">
        <f t="shared" si="4"/>
        <v>29.31</v>
      </c>
      <c r="I74" s="6" t="str">
        <f t="shared" si="5"/>
        <v>55.96</v>
      </c>
    </row>
    <row r="75" spans="1:9" x14ac:dyDescent="0.25">
      <c r="A75" t="s">
        <v>218</v>
      </c>
      <c r="B75">
        <v>29074</v>
      </c>
      <c r="C75" t="s">
        <v>266</v>
      </c>
      <c r="D75">
        <v>84</v>
      </c>
      <c r="E75" s="9">
        <v>192</v>
      </c>
      <c r="F75" s="9" t="str">
        <f t="shared" si="3"/>
        <v>276</v>
      </c>
      <c r="G75" s="9">
        <v>584</v>
      </c>
      <c r="H75" s="6" t="str">
        <f t="shared" si="4"/>
        <v>30.43</v>
      </c>
      <c r="I75" s="6" t="str">
        <f t="shared" si="5"/>
        <v>47.26</v>
      </c>
    </row>
    <row r="76" spans="1:9" x14ac:dyDescent="0.25">
      <c r="A76" t="s">
        <v>218</v>
      </c>
      <c r="B76">
        <v>29075</v>
      </c>
      <c r="C76" t="s">
        <v>267</v>
      </c>
      <c r="D76">
        <v>1941</v>
      </c>
      <c r="E76" s="9">
        <v>7132</v>
      </c>
      <c r="F76" s="9" t="str">
        <f t="shared" si="3"/>
        <v>9.073</v>
      </c>
      <c r="G76" s="9">
        <v>12607</v>
      </c>
      <c r="H76" s="6" t="str">
        <f t="shared" si="4"/>
        <v>21.39</v>
      </c>
      <c r="I76" s="6" t="str">
        <f t="shared" si="5"/>
        <v>71.97</v>
      </c>
    </row>
    <row r="77" spans="1:9" x14ac:dyDescent="0.25">
      <c r="A77" t="s">
        <v>218</v>
      </c>
      <c r="B77">
        <v>29076</v>
      </c>
      <c r="C77" t="s">
        <v>327</v>
      </c>
      <c r="D77">
        <v>276</v>
      </c>
      <c r="E77" s="9">
        <v>559</v>
      </c>
      <c r="F77" s="9" t="str">
        <f t="shared" si="3"/>
        <v>835</v>
      </c>
      <c r="G77" s="9">
        <v>2156</v>
      </c>
      <c r="H77" s="6" t="str">
        <f t="shared" si="4"/>
        <v>33.05</v>
      </c>
      <c r="I77" s="6" t="str">
        <f t="shared" si="5"/>
        <v>38.73</v>
      </c>
    </row>
    <row r="78" spans="1:9" x14ac:dyDescent="0.25">
      <c r="A78" t="s">
        <v>218</v>
      </c>
      <c r="B78">
        <v>29077</v>
      </c>
      <c r="C78" t="s">
        <v>268</v>
      </c>
      <c r="D78">
        <v>27</v>
      </c>
      <c r="E78" s="9">
        <v>46</v>
      </c>
      <c r="F78" s="9" t="str">
        <f t="shared" si="3"/>
        <v>73</v>
      </c>
      <c r="G78" s="9">
        <v>130</v>
      </c>
      <c r="H78" s="6" t="str">
        <f t="shared" si="4"/>
        <v>36.99</v>
      </c>
      <c r="I78" s="6" t="str">
        <f t="shared" si="5"/>
        <v>56.15</v>
      </c>
    </row>
    <row r="79" spans="1:9" x14ac:dyDescent="0.25">
      <c r="A79" t="s">
        <v>218</v>
      </c>
      <c r="B79">
        <v>29079</v>
      </c>
      <c r="C79" t="s">
        <v>269</v>
      </c>
      <c r="D79">
        <v>268</v>
      </c>
      <c r="E79" s="9">
        <v>980</v>
      </c>
      <c r="F79" s="9" t="str">
        <f t="shared" si="3"/>
        <v>1.248</v>
      </c>
      <c r="G79" s="9">
        <v>1907</v>
      </c>
      <c r="H79" s="6" t="str">
        <f t="shared" si="4"/>
        <v>21.47</v>
      </c>
      <c r="I79" s="6" t="str">
        <f t="shared" si="5"/>
        <v>65.44</v>
      </c>
    </row>
    <row r="80" spans="1:9" x14ac:dyDescent="0.25">
      <c r="A80" t="s">
        <v>218</v>
      </c>
      <c r="B80">
        <v>29080</v>
      </c>
      <c r="C80" t="s">
        <v>270</v>
      </c>
      <c r="D80">
        <v>982</v>
      </c>
      <c r="E80" s="9">
        <v>1984</v>
      </c>
      <c r="F80" s="9" t="str">
        <f t="shared" si="3"/>
        <v>2.966</v>
      </c>
      <c r="G80" s="9">
        <v>5717</v>
      </c>
      <c r="H80" s="6" t="str">
        <f t="shared" si="4"/>
        <v>33.11</v>
      </c>
      <c r="I80" s="6" t="str">
        <f t="shared" si="5"/>
        <v>51.88</v>
      </c>
    </row>
    <row r="81" spans="1:9" x14ac:dyDescent="0.25">
      <c r="A81" t="s">
        <v>218</v>
      </c>
      <c r="B81">
        <v>29081</v>
      </c>
      <c r="C81" t="s">
        <v>271</v>
      </c>
      <c r="D81">
        <v>17</v>
      </c>
      <c r="E81" s="9">
        <v>47</v>
      </c>
      <c r="F81" s="9" t="str">
        <f t="shared" si="3"/>
        <v>64</v>
      </c>
      <c r="G81" s="9">
        <v>180</v>
      </c>
      <c r="H81" s="6" t="str">
        <f t="shared" si="4"/>
        <v>26.56</v>
      </c>
      <c r="I81" s="6" t="str">
        <f t="shared" si="5"/>
        <v>35.56</v>
      </c>
    </row>
    <row r="82" spans="1:9" x14ac:dyDescent="0.25">
      <c r="A82" t="s">
        <v>218</v>
      </c>
      <c r="B82">
        <v>29082</v>
      </c>
      <c r="C82" t="s">
        <v>328</v>
      </c>
      <c r="D82">
        <v>3803</v>
      </c>
      <c r="E82" s="9">
        <v>8152</v>
      </c>
      <c r="F82" s="9" t="str">
        <f t="shared" si="3"/>
        <v>11.955</v>
      </c>
      <c r="G82" s="9">
        <v>27874</v>
      </c>
      <c r="H82" s="6" t="str">
        <f t="shared" si="4"/>
        <v>31.81</v>
      </c>
      <c r="I82" s="6" t="str">
        <f t="shared" si="5"/>
        <v>42.89</v>
      </c>
    </row>
    <row r="83" spans="1:9" x14ac:dyDescent="0.25">
      <c r="A83" t="s">
        <v>218</v>
      </c>
      <c r="B83">
        <v>29083</v>
      </c>
      <c r="C83" t="s">
        <v>272</v>
      </c>
      <c r="D83">
        <v>229</v>
      </c>
      <c r="E83" s="9">
        <v>686</v>
      </c>
      <c r="F83" s="9" t="str">
        <f t="shared" si="3"/>
        <v>915</v>
      </c>
      <c r="G83" s="9">
        <v>1670</v>
      </c>
      <c r="H83" s="6" t="str">
        <f t="shared" si="4"/>
        <v>25.03</v>
      </c>
      <c r="I83" s="6" t="str">
        <f t="shared" si="5"/>
        <v>54.79</v>
      </c>
    </row>
    <row r="84" spans="1:9" x14ac:dyDescent="0.25">
      <c r="A84" t="s">
        <v>218</v>
      </c>
      <c r="B84">
        <v>29084</v>
      </c>
      <c r="C84" t="s">
        <v>273</v>
      </c>
      <c r="D84">
        <v>3503</v>
      </c>
      <c r="E84" s="9">
        <v>8984</v>
      </c>
      <c r="F84" s="9" t="str">
        <f t="shared" si="3"/>
        <v>12.487</v>
      </c>
      <c r="G84" s="9">
        <v>21443</v>
      </c>
      <c r="H84" s="6" t="str">
        <f t="shared" si="4"/>
        <v>28.05</v>
      </c>
      <c r="I84" s="6" t="str">
        <f t="shared" si="5"/>
        <v>58.23</v>
      </c>
    </row>
    <row r="85" spans="1:9" x14ac:dyDescent="0.25">
      <c r="A85" t="s">
        <v>218</v>
      </c>
      <c r="B85">
        <v>29085</v>
      </c>
      <c r="C85" t="s">
        <v>274</v>
      </c>
      <c r="D85">
        <v>12</v>
      </c>
      <c r="E85" s="9">
        <v>47</v>
      </c>
      <c r="F85" s="9" t="str">
        <f t="shared" si="3"/>
        <v>59</v>
      </c>
      <c r="G85" s="9">
        <v>112</v>
      </c>
      <c r="H85" s="6" t="str">
        <f t="shared" si="4"/>
        <v>20.34</v>
      </c>
      <c r="I85" s="6" t="str">
        <f t="shared" si="5"/>
        <v>52.68</v>
      </c>
    </row>
    <row r="86" spans="1:9" x14ac:dyDescent="0.25">
      <c r="A86" t="s">
        <v>218</v>
      </c>
      <c r="B86">
        <v>29086</v>
      </c>
      <c r="C86" t="s">
        <v>275</v>
      </c>
      <c r="D86">
        <v>126</v>
      </c>
      <c r="E86" s="9">
        <v>307</v>
      </c>
      <c r="F86" s="9" t="str">
        <f t="shared" si="3"/>
        <v>433</v>
      </c>
      <c r="G86" s="9">
        <v>920</v>
      </c>
      <c r="H86" s="6" t="str">
        <f t="shared" si="4"/>
        <v>29.10</v>
      </c>
      <c r="I86" s="6" t="str">
        <f t="shared" si="5"/>
        <v>47.07</v>
      </c>
    </row>
    <row r="87" spans="1:9" x14ac:dyDescent="0.25">
      <c r="A87" t="s">
        <v>218</v>
      </c>
      <c r="B87">
        <v>29087</v>
      </c>
      <c r="C87" t="s">
        <v>276</v>
      </c>
      <c r="D87">
        <v>48</v>
      </c>
      <c r="E87" s="9">
        <v>95</v>
      </c>
      <c r="F87" s="9" t="str">
        <f t="shared" si="3"/>
        <v>143</v>
      </c>
      <c r="G87" s="9">
        <v>364</v>
      </c>
      <c r="H87" s="6" t="str">
        <f t="shared" si="4"/>
        <v>33.57</v>
      </c>
      <c r="I87" s="6" t="str">
        <f t="shared" si="5"/>
        <v>39.29</v>
      </c>
    </row>
    <row r="88" spans="1:9" x14ac:dyDescent="0.25">
      <c r="A88" t="s">
        <v>218</v>
      </c>
      <c r="B88">
        <v>29088</v>
      </c>
      <c r="C88" t="s">
        <v>277</v>
      </c>
      <c r="D88">
        <v>210</v>
      </c>
      <c r="E88" s="9">
        <v>1176</v>
      </c>
      <c r="F88" s="9" t="str">
        <f t="shared" si="3"/>
        <v>1.386</v>
      </c>
      <c r="G88" s="9">
        <v>2078</v>
      </c>
      <c r="H88" s="6" t="str">
        <f t="shared" si="4"/>
        <v>15.15</v>
      </c>
      <c r="I88" s="6" t="str">
        <f t="shared" si="5"/>
        <v>66.70</v>
      </c>
    </row>
    <row r="89" spans="1:9" x14ac:dyDescent="0.25">
      <c r="A89" t="s">
        <v>218</v>
      </c>
      <c r="B89">
        <v>29089</v>
      </c>
      <c r="C89" t="s">
        <v>278</v>
      </c>
      <c r="D89">
        <v>294</v>
      </c>
      <c r="E89" s="9">
        <v>1584</v>
      </c>
      <c r="F89" s="9" t="str">
        <f t="shared" si="3"/>
        <v>1.878</v>
      </c>
      <c r="G89" s="9">
        <v>2437</v>
      </c>
      <c r="H89" s="6" t="str">
        <f t="shared" si="4"/>
        <v>15.65</v>
      </c>
      <c r="I89" s="6" t="str">
        <f t="shared" si="5"/>
        <v>77.06</v>
      </c>
    </row>
    <row r="90" spans="1:9" x14ac:dyDescent="0.25">
      <c r="A90" t="s">
        <v>218</v>
      </c>
      <c r="B90">
        <v>29090</v>
      </c>
      <c r="C90" t="s">
        <v>279</v>
      </c>
      <c r="D90">
        <v>155</v>
      </c>
      <c r="E90" s="9">
        <v>373</v>
      </c>
      <c r="F90" s="9" t="str">
        <f t="shared" si="3"/>
        <v>528</v>
      </c>
      <c r="G90" s="9">
        <v>1257</v>
      </c>
      <c r="H90" s="6" t="str">
        <f t="shared" si="4"/>
        <v>29.36</v>
      </c>
      <c r="I90" s="6" t="str">
        <f t="shared" si="5"/>
        <v>42.00</v>
      </c>
    </row>
    <row r="91" spans="1:9" x14ac:dyDescent="0.25">
      <c r="A91" t="s">
        <v>218</v>
      </c>
      <c r="B91">
        <v>29091</v>
      </c>
      <c r="C91" t="s">
        <v>280</v>
      </c>
      <c r="D91">
        <v>1393</v>
      </c>
      <c r="E91" s="9">
        <v>4194</v>
      </c>
      <c r="F91" s="9" t="str">
        <f t="shared" si="3"/>
        <v>5.587</v>
      </c>
      <c r="G91" s="9">
        <v>9109</v>
      </c>
      <c r="H91" s="6" t="str">
        <f t="shared" si="4"/>
        <v>24.93</v>
      </c>
      <c r="I91" s="6" t="str">
        <f t="shared" si="5"/>
        <v>61.33</v>
      </c>
    </row>
    <row r="92" spans="1:9" x14ac:dyDescent="0.25">
      <c r="A92" t="s">
        <v>218</v>
      </c>
      <c r="B92">
        <v>29092</v>
      </c>
      <c r="C92" t="s">
        <v>329</v>
      </c>
      <c r="D92">
        <v>88</v>
      </c>
      <c r="E92" s="9">
        <v>116</v>
      </c>
      <c r="F92" s="9" t="str">
        <f t="shared" si="3"/>
        <v>204</v>
      </c>
      <c r="G92" s="9">
        <v>459</v>
      </c>
      <c r="H92" s="6" t="str">
        <f t="shared" si="4"/>
        <v>43.14</v>
      </c>
      <c r="I92" s="6" t="str">
        <f t="shared" si="5"/>
        <v>44.44</v>
      </c>
    </row>
    <row r="93" spans="1:9" x14ac:dyDescent="0.25">
      <c r="A93" t="s">
        <v>218</v>
      </c>
      <c r="B93">
        <v>29093</v>
      </c>
      <c r="C93" t="s">
        <v>330</v>
      </c>
      <c r="D93">
        <v>221</v>
      </c>
      <c r="E93" s="9">
        <v>800</v>
      </c>
      <c r="F93" s="9" t="str">
        <f t="shared" si="3"/>
        <v>1.021</v>
      </c>
      <c r="G93" s="9">
        <v>1565</v>
      </c>
      <c r="H93" s="6" t="str">
        <f t="shared" si="4"/>
        <v>21.65</v>
      </c>
      <c r="I93" s="6" t="str">
        <f t="shared" si="5"/>
        <v>65.24</v>
      </c>
    </row>
    <row r="94" spans="1:9" x14ac:dyDescent="0.25">
      <c r="A94" t="s">
        <v>218</v>
      </c>
      <c r="B94">
        <v>29094</v>
      </c>
      <c r="C94" t="s">
        <v>331</v>
      </c>
      <c r="D94">
        <v>7858</v>
      </c>
      <c r="E94" s="9">
        <v>22854</v>
      </c>
      <c r="F94" s="9" t="str">
        <f t="shared" si="3"/>
        <v>30.712</v>
      </c>
      <c r="G94" s="9">
        <v>49241</v>
      </c>
      <c r="H94" s="6" t="str">
        <f t="shared" si="4"/>
        <v>25.59</v>
      </c>
      <c r="I94" s="6" t="str">
        <f t="shared" si="5"/>
        <v>62.37</v>
      </c>
    </row>
    <row r="95" spans="1:9" x14ac:dyDescent="0.25">
      <c r="A95" t="s">
        <v>218</v>
      </c>
      <c r="B95">
        <v>29095</v>
      </c>
      <c r="C95" t="s">
        <v>281</v>
      </c>
      <c r="D95">
        <v>240</v>
      </c>
      <c r="E95" s="9">
        <v>1511</v>
      </c>
      <c r="F95" s="9" t="str">
        <f t="shared" si="3"/>
        <v>1.751</v>
      </c>
      <c r="G95" s="9">
        <v>2642</v>
      </c>
      <c r="H95" s="6" t="str">
        <f t="shared" si="4"/>
        <v>13.71</v>
      </c>
      <c r="I95" s="6" t="str">
        <f t="shared" si="5"/>
        <v>66.28</v>
      </c>
    </row>
    <row r="96" spans="1:9" x14ac:dyDescent="0.25">
      <c r="A96" t="s">
        <v>218</v>
      </c>
      <c r="B96">
        <v>29096</v>
      </c>
      <c r="C96" t="s">
        <v>282</v>
      </c>
      <c r="D96">
        <v>263</v>
      </c>
      <c r="E96" s="9">
        <v>976</v>
      </c>
      <c r="F96" s="9" t="str">
        <f t="shared" si="3"/>
        <v>1.239</v>
      </c>
      <c r="G96" s="9">
        <v>2031</v>
      </c>
      <c r="H96" s="6" t="str">
        <f t="shared" si="4"/>
        <v>21.23</v>
      </c>
      <c r="I96" s="6" t="str">
        <f t="shared" si="5"/>
        <v>61.00</v>
      </c>
    </row>
    <row r="97" spans="1:9" x14ac:dyDescent="0.25">
      <c r="A97" t="s">
        <v>218</v>
      </c>
      <c r="B97">
        <v>29097</v>
      </c>
      <c r="C97" t="s">
        <v>283</v>
      </c>
      <c r="D97">
        <v>344</v>
      </c>
      <c r="E97" s="9">
        <v>1811</v>
      </c>
      <c r="F97" s="9" t="str">
        <f t="shared" si="3"/>
        <v>2.155</v>
      </c>
      <c r="G97" s="9">
        <v>3190</v>
      </c>
      <c r="H97" s="6" t="str">
        <f t="shared" si="4"/>
        <v>15.96</v>
      </c>
      <c r="I97" s="6" t="str">
        <f t="shared" si="5"/>
        <v>67.55</v>
      </c>
    </row>
    <row r="98" spans="1:9" x14ac:dyDescent="0.25">
      <c r="A98" t="s">
        <v>218</v>
      </c>
      <c r="B98">
        <v>29098</v>
      </c>
      <c r="C98" t="s">
        <v>284</v>
      </c>
      <c r="D98">
        <v>87</v>
      </c>
      <c r="E98" s="9">
        <v>528</v>
      </c>
      <c r="F98" s="9" t="str">
        <f t="shared" si="3"/>
        <v>615</v>
      </c>
      <c r="G98" s="9">
        <v>885</v>
      </c>
      <c r="H98" s="6" t="str">
        <f t="shared" si="4"/>
        <v>14.15</v>
      </c>
      <c r="I98" s="6" t="str">
        <f t="shared" si="5"/>
        <v>69.49</v>
      </c>
    </row>
    <row r="99" spans="1:9" x14ac:dyDescent="0.25">
      <c r="A99" t="s">
        <v>218</v>
      </c>
      <c r="B99">
        <v>29099</v>
      </c>
      <c r="C99" t="s">
        <v>285</v>
      </c>
      <c r="D99">
        <v>148</v>
      </c>
      <c r="E99" s="9">
        <v>505</v>
      </c>
      <c r="F99" s="9" t="str">
        <f t="shared" si="3"/>
        <v>653</v>
      </c>
      <c r="G99" s="9">
        <v>1070</v>
      </c>
      <c r="H99" s="6" t="str">
        <f t="shared" si="4"/>
        <v>22.66</v>
      </c>
      <c r="I99" s="6" t="str">
        <f t="shared" si="5"/>
        <v>61.03</v>
      </c>
    </row>
    <row r="100" spans="1:9" x14ac:dyDescent="0.25">
      <c r="A100" t="s">
        <v>218</v>
      </c>
      <c r="B100">
        <v>29100</v>
      </c>
      <c r="C100" t="s">
        <v>286</v>
      </c>
      <c r="D100">
        <v>421</v>
      </c>
      <c r="E100" s="9">
        <v>572</v>
      </c>
      <c r="F100" s="9" t="str">
        <f t="shared" si="3"/>
        <v>993</v>
      </c>
      <c r="G100" s="9">
        <v>1826</v>
      </c>
      <c r="H100" s="6" t="str">
        <f t="shared" si="4"/>
        <v>42.40</v>
      </c>
      <c r="I100" s="6" t="str">
        <f t="shared" si="5"/>
        <v>54.38</v>
      </c>
    </row>
    <row r="101" spans="1:9" x14ac:dyDescent="0.25">
      <c r="A101" t="s">
        <v>218</v>
      </c>
      <c r="B101">
        <v>29901</v>
      </c>
      <c r="C101" t="s">
        <v>287</v>
      </c>
      <c r="D101">
        <v>5760</v>
      </c>
      <c r="E101" s="9">
        <v>21738</v>
      </c>
      <c r="F101" s="9" t="str">
        <f t="shared" si="3"/>
        <v>27.498</v>
      </c>
      <c r="G101" s="9">
        <v>42954</v>
      </c>
      <c r="H101" s="6" t="str">
        <f t="shared" si="4"/>
        <v>20.95</v>
      </c>
      <c r="I101" s="6" t="str">
        <f t="shared" si="5"/>
        <v>64.02</v>
      </c>
    </row>
    <row r="102" spans="1:9" x14ac:dyDescent="0.25">
      <c r="A102" t="s">
        <v>218</v>
      </c>
      <c r="B102">
        <v>29902</v>
      </c>
      <c r="C102" t="s">
        <v>291</v>
      </c>
      <c r="D102">
        <v>228</v>
      </c>
      <c r="E102" s="9">
        <v>1313</v>
      </c>
      <c r="F102" s="9" t="str">
        <f t="shared" si="3"/>
        <v>1.541</v>
      </c>
      <c r="G102" s="9">
        <v>1975</v>
      </c>
      <c r="H102" s="6" t="str">
        <f t="shared" si="4"/>
        <v>14.80</v>
      </c>
      <c r="I102" s="6" t="str">
        <f t="shared" si="5"/>
        <v>78.03</v>
      </c>
    </row>
    <row r="103" spans="1:9" x14ac:dyDescent="0.25">
      <c r="A103" t="s">
        <v>218</v>
      </c>
      <c r="B103">
        <v>29903</v>
      </c>
      <c r="C103" t="s">
        <v>288</v>
      </c>
      <c r="D103">
        <v>44</v>
      </c>
      <c r="E103" s="9">
        <v>151</v>
      </c>
      <c r="F103" s="9" t="str">
        <f t="shared" si="3"/>
        <v>195</v>
      </c>
      <c r="G103" s="9">
        <v>383</v>
      </c>
      <c r="H103" s="6" t="str">
        <f t="shared" si="4"/>
        <v>22.56</v>
      </c>
      <c r="I103" s="6" t="str">
        <f t="shared" si="5"/>
        <v>50.91</v>
      </c>
    </row>
    <row r="104" spans="1:9" x14ac:dyDescent="0.25">
      <c r="A104" t="s">
        <v>218</v>
      </c>
      <c r="B104">
        <v>29904</v>
      </c>
      <c r="C104" t="s">
        <v>289</v>
      </c>
      <c r="D104">
        <v>31</v>
      </c>
      <c r="E104" s="9">
        <v>123</v>
      </c>
      <c r="F104" s="9" t="str">
        <f t="shared" si="3"/>
        <v>154</v>
      </c>
      <c r="G104" s="9">
        <v>283</v>
      </c>
      <c r="H104" s="6" t="str">
        <f t="shared" si="4"/>
        <v>20.13</v>
      </c>
      <c r="I104" s="6" t="str">
        <f t="shared" si="5"/>
        <v>54.42</v>
      </c>
    </row>
    <row r="105" spans="1:9" x14ac:dyDescent="0.25">
      <c r="A105" t="s">
        <v>300</v>
      </c>
      <c r="B105" t="s">
        <v>301</v>
      </c>
      <c r="C105" t="s">
        <v>302</v>
      </c>
      <c r="D105" t="s">
        <v>303</v>
      </c>
      <c r="E105" t="s">
        <v>303</v>
      </c>
      <c r="F105" t="s">
        <v>303</v>
      </c>
      <c r="G105" t="s">
        <v>303</v>
      </c>
      <c r="H105" s="6" t="s">
        <v>303</v>
      </c>
      <c r="I105" s="6" t="e">
        <f t="shared" si="5"/>
        <v>#VALUE!</v>
      </c>
    </row>
  </sheetData>
  <autoFilter ref="I1:I1040447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5"/>
  <sheetViews>
    <sheetView tabSelected="1" workbookViewId="0">
      <selection activeCell="F19" sqref="F19"/>
    </sheetView>
  </sheetViews>
  <sheetFormatPr baseColWidth="10" defaultRowHeight="15" x14ac:dyDescent="0.25"/>
  <cols>
    <col min="1" max="1" width="26.140625" bestFit="1" customWidth="1"/>
    <col min="2" max="2" width="11.42578125" style="1"/>
    <col min="3" max="3" width="13.140625" style="1" bestFit="1" customWidth="1"/>
    <col min="4" max="4" width="11.42578125" style="10"/>
    <col min="9" max="9" width="9.28515625" style="11" bestFit="1" customWidth="1"/>
    <col min="10" max="10" width="26.140625" style="11" bestFit="1" customWidth="1"/>
    <col min="11" max="11" width="6" style="11" bestFit="1" customWidth="1"/>
  </cols>
  <sheetData>
    <row r="1" spans="1:11" ht="80.25" customHeight="1" x14ac:dyDescent="0.25">
      <c r="A1" s="26"/>
      <c r="B1" s="26"/>
    </row>
    <row r="2" spans="1:11" x14ac:dyDescent="0.25">
      <c r="A2" t="s">
        <v>215</v>
      </c>
      <c r="B2" s="1" t="s">
        <v>293</v>
      </c>
      <c r="C2" s="1" t="s">
        <v>292</v>
      </c>
      <c r="D2" s="10" t="s">
        <v>298</v>
      </c>
      <c r="I2" s="11" t="s">
        <v>332</v>
      </c>
      <c r="J2" s="11" t="s">
        <v>215</v>
      </c>
      <c r="K2" s="11" t="s">
        <v>294</v>
      </c>
    </row>
    <row r="3" spans="1:11" x14ac:dyDescent="0.25">
      <c r="A3" t="s">
        <v>5</v>
      </c>
      <c r="B3" s="1">
        <v>347</v>
      </c>
      <c r="C3" s="1">
        <v>2071</v>
      </c>
      <c r="D3" s="10" t="str">
        <f>FIXED((((B3)/(B3+C3))*100),2)</f>
        <v>14,35</v>
      </c>
      <c r="I3" s="11">
        <f>_xlfn.RANK.EQ(K3,$K$3:$K$105,1)</f>
        <v>1</v>
      </c>
      <c r="J3" s="12" t="s">
        <v>49</v>
      </c>
      <c r="K3" s="12">
        <v>7.45</v>
      </c>
    </row>
    <row r="4" spans="1:11" x14ac:dyDescent="0.25">
      <c r="A4" t="s">
        <v>7</v>
      </c>
      <c r="B4" s="1">
        <v>173</v>
      </c>
      <c r="C4" s="1">
        <v>455</v>
      </c>
      <c r="D4" s="10" t="str">
        <f>FIXED((((B4)/(B4+C4))*100),2)</f>
        <v>27,55</v>
      </c>
      <c r="I4" s="11">
        <f t="shared" ref="I4:I67" si="0">_xlfn.RANK.EQ(K4,$K$3:$K$105,1)</f>
        <v>2</v>
      </c>
      <c r="J4" s="12" t="s">
        <v>9</v>
      </c>
      <c r="K4" s="12">
        <v>12.97</v>
      </c>
    </row>
    <row r="5" spans="1:11" x14ac:dyDescent="0.25">
      <c r="A5" t="s">
        <v>9</v>
      </c>
      <c r="B5" s="1">
        <v>48</v>
      </c>
      <c r="C5" s="1">
        <v>322</v>
      </c>
      <c r="D5" s="10" t="str">
        <f>FIXED((((B5)/(B5+C5))*100),2)</f>
        <v>12,97</v>
      </c>
      <c r="I5" s="11">
        <f t="shared" si="0"/>
        <v>3</v>
      </c>
      <c r="J5" s="12" t="s">
        <v>194</v>
      </c>
      <c r="K5" s="12">
        <v>13.71</v>
      </c>
    </row>
    <row r="6" spans="1:11" x14ac:dyDescent="0.25">
      <c r="A6" t="s">
        <v>11</v>
      </c>
      <c r="B6" s="1">
        <v>29</v>
      </c>
      <c r="C6" s="1">
        <v>113</v>
      </c>
      <c r="D6" s="10" t="str">
        <f>FIXED((((B6)/(B6+C6))*100),2)</f>
        <v>20,42</v>
      </c>
      <c r="I6" s="11">
        <f t="shared" si="0"/>
        <v>4</v>
      </c>
      <c r="J6" s="12" t="s">
        <v>198</v>
      </c>
      <c r="K6" s="12">
        <v>14.15</v>
      </c>
    </row>
    <row r="7" spans="1:11" x14ac:dyDescent="0.25">
      <c r="A7" t="s">
        <v>13</v>
      </c>
      <c r="B7" s="1">
        <v>556</v>
      </c>
      <c r="C7" s="1">
        <v>2076</v>
      </c>
      <c r="D7" s="10" t="str">
        <f>FIXED((((B7)/(B7+C7))*100),2)</f>
        <v>21,12</v>
      </c>
      <c r="I7" s="11">
        <f t="shared" si="0"/>
        <v>5</v>
      </c>
      <c r="J7" s="12" t="s">
        <v>140</v>
      </c>
      <c r="K7" s="12">
        <v>14.24</v>
      </c>
    </row>
    <row r="8" spans="1:11" x14ac:dyDescent="0.25">
      <c r="A8" t="s">
        <v>15</v>
      </c>
      <c r="B8" s="1">
        <v>77</v>
      </c>
      <c r="C8" s="1">
        <v>165</v>
      </c>
      <c r="D8" s="10" t="str">
        <f>FIXED((((B8)/(B8+C8))*100),2)</f>
        <v>31,82</v>
      </c>
      <c r="I8" s="11">
        <f t="shared" si="0"/>
        <v>6</v>
      </c>
      <c r="J8" s="12" t="s">
        <v>5</v>
      </c>
      <c r="K8" s="12">
        <v>14.35</v>
      </c>
    </row>
    <row r="9" spans="1:11" x14ac:dyDescent="0.25">
      <c r="A9" t="s">
        <v>17</v>
      </c>
      <c r="B9" s="1">
        <v>3410</v>
      </c>
      <c r="C9" s="1">
        <v>8976</v>
      </c>
      <c r="D9" s="10" t="str">
        <f>FIXED((((B9)/(B9+C9))*100),2)</f>
        <v>27,53</v>
      </c>
      <c r="I9" s="11">
        <f t="shared" si="0"/>
        <v>7</v>
      </c>
      <c r="J9" s="12" t="s">
        <v>55</v>
      </c>
      <c r="K9" s="12">
        <v>14.6</v>
      </c>
    </row>
    <row r="10" spans="1:11" x14ac:dyDescent="0.25">
      <c r="A10" t="s">
        <v>19</v>
      </c>
      <c r="B10" s="1">
        <v>2402</v>
      </c>
      <c r="C10" s="1">
        <v>4886</v>
      </c>
      <c r="D10" s="10" t="str">
        <f>FIXED((((B10)/(B10+C10))*100),2)</f>
        <v>32,96</v>
      </c>
      <c r="I10" s="11">
        <f t="shared" si="0"/>
        <v>8</v>
      </c>
      <c r="J10" s="12" t="s">
        <v>196</v>
      </c>
      <c r="K10" s="12">
        <v>14.8</v>
      </c>
    </row>
    <row r="11" spans="1:11" x14ac:dyDescent="0.25">
      <c r="A11" t="s">
        <v>21</v>
      </c>
      <c r="B11" s="1">
        <v>147</v>
      </c>
      <c r="C11" s="1">
        <v>589</v>
      </c>
      <c r="D11" s="10" t="str">
        <f>FIXED((((B11)/(B11+C11))*100),2)</f>
        <v>19,97</v>
      </c>
      <c r="I11" s="11">
        <f t="shared" si="0"/>
        <v>9</v>
      </c>
      <c r="J11" s="13" t="s">
        <v>23</v>
      </c>
      <c r="K11" s="13">
        <v>15.07</v>
      </c>
    </row>
    <row r="12" spans="1:11" x14ac:dyDescent="0.25">
      <c r="A12" t="s">
        <v>23</v>
      </c>
      <c r="B12" s="1">
        <v>153</v>
      </c>
      <c r="C12" s="1">
        <v>862</v>
      </c>
      <c r="D12" s="10" t="str">
        <f>FIXED((((B12)/(B12+C12))*100),2)</f>
        <v>15,07</v>
      </c>
      <c r="I12" s="11">
        <f t="shared" si="0"/>
        <v>10</v>
      </c>
      <c r="J12" s="13" t="s">
        <v>101</v>
      </c>
      <c r="K12" s="13">
        <v>15.09</v>
      </c>
    </row>
    <row r="13" spans="1:11" x14ac:dyDescent="0.25">
      <c r="A13" t="s">
        <v>25</v>
      </c>
      <c r="B13" s="1">
        <v>395</v>
      </c>
      <c r="C13" s="1">
        <v>643</v>
      </c>
      <c r="D13" s="10" t="str">
        <f>FIXED((((B13)/(B13+C13))*100),2)</f>
        <v>38,05</v>
      </c>
      <c r="I13" s="11">
        <f t="shared" si="0"/>
        <v>11</v>
      </c>
      <c r="J13" s="13" t="s">
        <v>178</v>
      </c>
      <c r="K13" s="13">
        <v>15.15</v>
      </c>
    </row>
    <row r="14" spans="1:11" x14ac:dyDescent="0.25">
      <c r="A14" t="s">
        <v>27</v>
      </c>
      <c r="B14" s="1">
        <v>1516</v>
      </c>
      <c r="C14" s="1">
        <v>3032</v>
      </c>
      <c r="D14" s="10" t="str">
        <f>FIXED((((B14)/(B14+C14))*100),2)</f>
        <v>33,33</v>
      </c>
      <c r="I14" s="11">
        <f t="shared" si="0"/>
        <v>12</v>
      </c>
      <c r="J14" s="13" t="s">
        <v>113</v>
      </c>
      <c r="K14" s="13">
        <v>15.17</v>
      </c>
    </row>
    <row r="15" spans="1:11" x14ac:dyDescent="0.25">
      <c r="A15" t="s">
        <v>29</v>
      </c>
      <c r="B15" s="1">
        <v>209</v>
      </c>
      <c r="C15" s="1">
        <v>418</v>
      </c>
      <c r="D15" s="10" t="str">
        <f>FIXED((((B15)/(B15+C15))*100),2)</f>
        <v>33,33</v>
      </c>
      <c r="I15" s="11">
        <f t="shared" si="0"/>
        <v>13</v>
      </c>
      <c r="J15" s="13" t="s">
        <v>180</v>
      </c>
      <c r="K15" s="13">
        <v>15.65</v>
      </c>
    </row>
    <row r="16" spans="1:11" x14ac:dyDescent="0.25">
      <c r="A16" t="s">
        <v>31</v>
      </c>
      <c r="B16" s="1">
        <v>22</v>
      </c>
      <c r="C16" s="1">
        <v>52</v>
      </c>
      <c r="D16" s="10" t="str">
        <f>FIXED((((B16)/(B16+C16))*100),2)</f>
        <v>29,73</v>
      </c>
      <c r="I16" s="11">
        <f t="shared" si="0"/>
        <v>14</v>
      </c>
      <c r="J16" s="13" t="s">
        <v>202</v>
      </c>
      <c r="K16" s="13">
        <v>15.96</v>
      </c>
    </row>
    <row r="17" spans="1:11" x14ac:dyDescent="0.25">
      <c r="A17" t="s">
        <v>33</v>
      </c>
      <c r="B17" s="1">
        <v>3750</v>
      </c>
      <c r="C17" s="1">
        <v>19191</v>
      </c>
      <c r="D17" s="10" t="str">
        <f>FIXED((((B17)/(B17+C17))*100),2)</f>
        <v>16,35</v>
      </c>
      <c r="I17" s="11">
        <f t="shared" si="0"/>
        <v>15</v>
      </c>
      <c r="J17" s="13" t="s">
        <v>47</v>
      </c>
      <c r="K17" s="13">
        <v>16.22</v>
      </c>
    </row>
    <row r="18" spans="1:11" x14ac:dyDescent="0.25">
      <c r="A18" t="s">
        <v>35</v>
      </c>
      <c r="B18" s="1">
        <v>40</v>
      </c>
      <c r="C18" s="1">
        <v>106</v>
      </c>
      <c r="D18" s="10" t="str">
        <f>FIXED((((B18)/(B18+C18))*100),2)</f>
        <v>27,40</v>
      </c>
      <c r="I18" s="11">
        <f t="shared" si="0"/>
        <v>16</v>
      </c>
      <c r="J18" s="13" t="s">
        <v>33</v>
      </c>
      <c r="K18" s="13">
        <v>16.350000000000001</v>
      </c>
    </row>
    <row r="19" spans="1:11" x14ac:dyDescent="0.25">
      <c r="A19" t="s">
        <v>37</v>
      </c>
      <c r="B19" s="1">
        <v>714</v>
      </c>
      <c r="C19" s="1">
        <v>2392</v>
      </c>
      <c r="D19" s="10" t="str">
        <f>FIXED((((B19)/(B19+C19))*100),2)</f>
        <v>22,99</v>
      </c>
      <c r="I19" s="11">
        <f t="shared" si="0"/>
        <v>17</v>
      </c>
      <c r="J19" s="13" t="s">
        <v>57</v>
      </c>
      <c r="K19" s="13">
        <v>16.670000000000002</v>
      </c>
    </row>
    <row r="20" spans="1:11" x14ac:dyDescent="0.25">
      <c r="A20" t="s">
        <v>39</v>
      </c>
      <c r="B20" s="1">
        <v>182</v>
      </c>
      <c r="C20" s="1">
        <v>815</v>
      </c>
      <c r="D20" s="10" t="str">
        <f>FIXED((((B20)/(B20+C20))*100),2)</f>
        <v>18,25</v>
      </c>
      <c r="I20" s="11">
        <f t="shared" si="0"/>
        <v>18</v>
      </c>
      <c r="J20" s="13" t="s">
        <v>121</v>
      </c>
      <c r="K20" s="13">
        <v>17.29</v>
      </c>
    </row>
    <row r="21" spans="1:11" x14ac:dyDescent="0.25">
      <c r="A21" t="s">
        <v>41</v>
      </c>
      <c r="B21" s="1">
        <v>84</v>
      </c>
      <c r="C21" s="1">
        <v>316</v>
      </c>
      <c r="D21" s="10" t="str">
        <f>FIXED((((B21)/(B21+C21))*100),2)</f>
        <v>21,00</v>
      </c>
      <c r="I21" s="11">
        <f t="shared" si="0"/>
        <v>19</v>
      </c>
      <c r="J21" s="13" t="s">
        <v>123</v>
      </c>
      <c r="K21" s="13">
        <v>17.350000000000001</v>
      </c>
    </row>
    <row r="22" spans="1:11" x14ac:dyDescent="0.25">
      <c r="A22" t="s">
        <v>43</v>
      </c>
      <c r="B22" s="1">
        <v>415</v>
      </c>
      <c r="C22" s="1">
        <v>899</v>
      </c>
      <c r="D22" s="10" t="str">
        <f>FIXED((((B22)/(B22+C22))*100),2)</f>
        <v>31,58</v>
      </c>
      <c r="I22" s="11">
        <f t="shared" si="0"/>
        <v>20</v>
      </c>
      <c r="J22" s="13" t="s">
        <v>39</v>
      </c>
      <c r="K22" s="13">
        <v>18.25</v>
      </c>
    </row>
    <row r="23" spans="1:11" x14ac:dyDescent="0.25">
      <c r="A23" t="s">
        <v>45</v>
      </c>
      <c r="B23" s="1">
        <v>16</v>
      </c>
      <c r="C23" s="1">
        <v>38</v>
      </c>
      <c r="D23" s="10" t="str">
        <f>FIXED((((B23)/(B23+C23))*100),2)</f>
        <v>29,63</v>
      </c>
      <c r="I23" s="11">
        <f t="shared" si="0"/>
        <v>21</v>
      </c>
      <c r="J23" s="13" t="s">
        <v>127</v>
      </c>
      <c r="K23" s="13">
        <v>18.38</v>
      </c>
    </row>
    <row r="24" spans="1:11" x14ac:dyDescent="0.25">
      <c r="A24" t="s">
        <v>47</v>
      </c>
      <c r="B24" s="1">
        <v>12</v>
      </c>
      <c r="C24" s="1">
        <v>62</v>
      </c>
      <c r="D24" s="10" t="str">
        <f>FIXED((((B24)/(B24+C24))*100),2)</f>
        <v>16,22</v>
      </c>
      <c r="I24" s="11">
        <f t="shared" si="0"/>
        <v>22</v>
      </c>
      <c r="J24" s="13" t="s">
        <v>133</v>
      </c>
      <c r="K24" s="13">
        <v>18.39</v>
      </c>
    </row>
    <row r="25" spans="1:11" x14ac:dyDescent="0.25">
      <c r="A25" t="s">
        <v>49</v>
      </c>
      <c r="B25" s="1">
        <v>189</v>
      </c>
      <c r="C25" s="1">
        <v>2348</v>
      </c>
      <c r="D25" s="10" t="str">
        <f>FIXED((((B25)/(B25+C25))*100),2)</f>
        <v>7,45</v>
      </c>
      <c r="I25" s="11">
        <f t="shared" si="0"/>
        <v>23</v>
      </c>
      <c r="J25" s="13" t="s">
        <v>107</v>
      </c>
      <c r="K25" s="13">
        <v>18.420000000000002</v>
      </c>
    </row>
    <row r="26" spans="1:11" x14ac:dyDescent="0.25">
      <c r="A26" t="s">
        <v>51</v>
      </c>
      <c r="B26" s="1">
        <v>40</v>
      </c>
      <c r="C26" s="1">
        <v>122</v>
      </c>
      <c r="D26" s="10" t="str">
        <f>FIXED((((B26)/(B26+C26))*100),2)</f>
        <v>24,69</v>
      </c>
      <c r="I26" s="11">
        <f t="shared" si="0"/>
        <v>24</v>
      </c>
      <c r="J26" s="13" t="s">
        <v>145</v>
      </c>
      <c r="K26" s="13">
        <v>18.809999999999999</v>
      </c>
    </row>
    <row r="27" spans="1:11" x14ac:dyDescent="0.25">
      <c r="A27" t="s">
        <v>53</v>
      </c>
      <c r="B27" s="1">
        <v>5331</v>
      </c>
      <c r="C27" s="1">
        <v>19693</v>
      </c>
      <c r="D27" s="10" t="str">
        <f>FIXED((((B27)/(B27+C27))*100),2)</f>
        <v>21,30</v>
      </c>
      <c r="I27" s="11">
        <f t="shared" si="0"/>
        <v>25</v>
      </c>
      <c r="J27" s="13" t="s">
        <v>85</v>
      </c>
      <c r="K27" s="13">
        <v>18.88</v>
      </c>
    </row>
    <row r="28" spans="1:11" x14ac:dyDescent="0.25">
      <c r="A28" t="s">
        <v>55</v>
      </c>
      <c r="B28" s="1">
        <v>80</v>
      </c>
      <c r="C28" s="1">
        <v>468</v>
      </c>
      <c r="D28" s="10" t="str">
        <f>FIXED((((B28)/(B28+C28))*100),2)</f>
        <v>14,60</v>
      </c>
      <c r="I28" s="11">
        <f t="shared" si="0"/>
        <v>26</v>
      </c>
      <c r="J28" s="13" t="s">
        <v>213</v>
      </c>
      <c r="K28" s="13">
        <v>19.23</v>
      </c>
    </row>
    <row r="29" spans="1:11" x14ac:dyDescent="0.25">
      <c r="A29" t="s">
        <v>57</v>
      </c>
      <c r="B29" s="1">
        <v>195</v>
      </c>
      <c r="C29" s="1">
        <v>975</v>
      </c>
      <c r="D29" s="10" t="str">
        <f>FIXED((((B29)/(B29+C29))*100),2)</f>
        <v>16,67</v>
      </c>
      <c r="I29" s="11">
        <f t="shared" si="0"/>
        <v>27</v>
      </c>
      <c r="J29" s="13" t="s">
        <v>136</v>
      </c>
      <c r="K29" s="13">
        <v>19.72</v>
      </c>
    </row>
    <row r="30" spans="1:11" x14ac:dyDescent="0.25">
      <c r="A30" t="s">
        <v>59</v>
      </c>
      <c r="B30" s="1">
        <v>240</v>
      </c>
      <c r="C30" s="1">
        <v>440</v>
      </c>
      <c r="D30" s="10" t="str">
        <f>FIXED((((B30)/(B30+C30))*100),2)</f>
        <v>35,29</v>
      </c>
      <c r="I30" s="11">
        <f t="shared" si="0"/>
        <v>28</v>
      </c>
      <c r="J30" s="13" t="s">
        <v>21</v>
      </c>
      <c r="K30" s="13">
        <v>19.97</v>
      </c>
    </row>
    <row r="31" spans="1:11" x14ac:dyDescent="0.25">
      <c r="A31" t="s">
        <v>61</v>
      </c>
      <c r="B31" s="1">
        <v>49</v>
      </c>
      <c r="C31" s="1">
        <v>95</v>
      </c>
      <c r="D31" s="10" t="str">
        <f>FIXED((((B31)/(B31+C31))*100),2)</f>
        <v>34,03</v>
      </c>
      <c r="I31" s="11">
        <f t="shared" si="0"/>
        <v>29</v>
      </c>
      <c r="J31" s="14" t="s">
        <v>176</v>
      </c>
      <c r="K31" s="14">
        <v>20.13</v>
      </c>
    </row>
    <row r="32" spans="1:11" x14ac:dyDescent="0.25">
      <c r="A32" t="s">
        <v>213</v>
      </c>
      <c r="B32" s="1">
        <v>70</v>
      </c>
      <c r="C32" s="1">
        <v>294</v>
      </c>
      <c r="D32" s="10" t="str">
        <f>FIXED((((B32)/(B32+C32))*100),2)</f>
        <v>19,23</v>
      </c>
      <c r="I32" s="11">
        <f t="shared" si="0"/>
        <v>30</v>
      </c>
      <c r="J32" s="14" t="s">
        <v>171</v>
      </c>
      <c r="K32" s="14">
        <v>20.34</v>
      </c>
    </row>
    <row r="33" spans="1:11" x14ac:dyDescent="0.25">
      <c r="A33" t="s">
        <v>214</v>
      </c>
      <c r="B33" s="1">
        <v>173</v>
      </c>
      <c r="C33" s="1">
        <v>501</v>
      </c>
      <c r="D33" s="10" t="str">
        <f>FIXED((((B33)/(B33+C33))*100),2)</f>
        <v>25,67</v>
      </c>
      <c r="I33" s="11">
        <f t="shared" si="0"/>
        <v>31</v>
      </c>
      <c r="J33" s="14" t="s">
        <v>11</v>
      </c>
      <c r="K33" s="14">
        <v>20.420000000000002</v>
      </c>
    </row>
    <row r="34" spans="1:11" x14ac:dyDescent="0.25">
      <c r="A34" t="s">
        <v>67</v>
      </c>
      <c r="B34" s="1">
        <v>849</v>
      </c>
      <c r="C34" s="1">
        <v>2726</v>
      </c>
      <c r="D34" s="10" t="str">
        <f>FIXED((((B34)/(B34+C34))*100),2)</f>
        <v>23,75</v>
      </c>
      <c r="I34" s="11">
        <f t="shared" si="0"/>
        <v>32</v>
      </c>
      <c r="J34" s="14" t="s">
        <v>115</v>
      </c>
      <c r="K34" s="14">
        <v>20.62</v>
      </c>
    </row>
    <row r="35" spans="1:11" x14ac:dyDescent="0.25">
      <c r="A35" t="s">
        <v>69</v>
      </c>
      <c r="B35" s="1">
        <v>128</v>
      </c>
      <c r="C35" s="1">
        <v>358</v>
      </c>
      <c r="D35" s="10" t="str">
        <f>FIXED((((B35)/(B35+C35))*100),2)</f>
        <v>26,34</v>
      </c>
      <c r="I35" s="11">
        <f t="shared" si="0"/>
        <v>33</v>
      </c>
      <c r="J35" s="14" t="s">
        <v>73</v>
      </c>
      <c r="K35" s="14">
        <v>20.7</v>
      </c>
    </row>
    <row r="36" spans="1:11" x14ac:dyDescent="0.25">
      <c r="A36" t="s">
        <v>71</v>
      </c>
      <c r="B36" s="1">
        <v>57</v>
      </c>
      <c r="C36" s="1">
        <v>191</v>
      </c>
      <c r="D36" s="10" t="str">
        <f>FIXED((((B36)/(B36+C36))*100),2)</f>
        <v>22,98</v>
      </c>
      <c r="I36" s="11">
        <f t="shared" si="0"/>
        <v>34</v>
      </c>
      <c r="J36" s="14" t="s">
        <v>97</v>
      </c>
      <c r="K36" s="14">
        <v>20.82</v>
      </c>
    </row>
    <row r="37" spans="1:11" x14ac:dyDescent="0.25">
      <c r="A37" t="s">
        <v>73</v>
      </c>
      <c r="B37" s="1">
        <v>147</v>
      </c>
      <c r="C37" s="1">
        <v>563</v>
      </c>
      <c r="D37" s="10" t="str">
        <f>FIXED((((B37)/(B37+C37))*100),2)</f>
        <v>20,70</v>
      </c>
      <c r="I37" s="11">
        <f t="shared" si="0"/>
        <v>35</v>
      </c>
      <c r="J37" s="14" t="s">
        <v>91</v>
      </c>
      <c r="K37" s="14">
        <v>20.94</v>
      </c>
    </row>
    <row r="38" spans="1:11" x14ac:dyDescent="0.25">
      <c r="A38" t="s">
        <v>75</v>
      </c>
      <c r="B38" s="1">
        <v>72</v>
      </c>
      <c r="C38" s="1">
        <v>197</v>
      </c>
      <c r="D38" s="10" t="str">
        <f>FIXED((((B38)/(B38+C38))*100),2)</f>
        <v>26,77</v>
      </c>
      <c r="I38" s="11">
        <f t="shared" si="0"/>
        <v>36</v>
      </c>
      <c r="J38" s="14" t="s">
        <v>184</v>
      </c>
      <c r="K38" s="14">
        <v>20.95</v>
      </c>
    </row>
    <row r="39" spans="1:11" x14ac:dyDescent="0.25">
      <c r="A39" t="s">
        <v>77</v>
      </c>
      <c r="B39" s="1">
        <v>19</v>
      </c>
      <c r="C39" s="1">
        <v>53</v>
      </c>
      <c r="D39" s="10" t="str">
        <f>FIXED((((B39)/(B39+C39))*100),2)</f>
        <v>26,39</v>
      </c>
      <c r="I39" s="11">
        <f t="shared" si="0"/>
        <v>37</v>
      </c>
      <c r="J39" s="14" t="s">
        <v>41</v>
      </c>
      <c r="K39" s="14">
        <v>21</v>
      </c>
    </row>
    <row r="40" spans="1:11" x14ac:dyDescent="0.25">
      <c r="A40" t="s">
        <v>79</v>
      </c>
      <c r="B40" s="1">
        <v>2420</v>
      </c>
      <c r="C40" s="1">
        <v>4844</v>
      </c>
      <c r="D40" s="10" t="str">
        <f>FIXED((((B40)/(B40+C40))*100),2)</f>
        <v>33,31</v>
      </c>
      <c r="I40" s="11">
        <f t="shared" si="0"/>
        <v>38</v>
      </c>
      <c r="J40" s="14" t="s">
        <v>13</v>
      </c>
      <c r="K40" s="14">
        <v>21.12</v>
      </c>
    </row>
    <row r="41" spans="1:11" x14ac:dyDescent="0.25">
      <c r="A41" t="s">
        <v>81</v>
      </c>
      <c r="B41" s="1">
        <v>266</v>
      </c>
      <c r="C41" s="1">
        <v>981</v>
      </c>
      <c r="D41" s="10" t="str">
        <f>FIXED((((B41)/(B41+C41))*100),2)</f>
        <v>21,33</v>
      </c>
      <c r="I41" s="11">
        <f t="shared" si="0"/>
        <v>39</v>
      </c>
      <c r="J41" s="14" t="s">
        <v>200</v>
      </c>
      <c r="K41" s="14">
        <v>21.23</v>
      </c>
    </row>
    <row r="42" spans="1:11" x14ac:dyDescent="0.25">
      <c r="A42" t="s">
        <v>83</v>
      </c>
      <c r="B42" s="1">
        <v>221</v>
      </c>
      <c r="C42" s="1">
        <v>641</v>
      </c>
      <c r="D42" s="10" t="str">
        <f>FIXED((((B42)/(B42+C42))*100),2)</f>
        <v>25,64</v>
      </c>
      <c r="I42" s="11">
        <f t="shared" si="0"/>
        <v>40</v>
      </c>
      <c r="J42" s="14" t="s">
        <v>111</v>
      </c>
      <c r="K42" s="14">
        <v>21.24</v>
      </c>
    </row>
    <row r="43" spans="1:11" x14ac:dyDescent="0.25">
      <c r="A43" t="s">
        <v>85</v>
      </c>
      <c r="B43" s="1">
        <v>389</v>
      </c>
      <c r="C43" s="1">
        <v>1671</v>
      </c>
      <c r="D43" s="10" t="str">
        <f>FIXED((((B43)/(B43+C43))*100),2)</f>
        <v>18,88</v>
      </c>
      <c r="I43" s="11">
        <f t="shared" si="0"/>
        <v>41</v>
      </c>
      <c r="J43" s="14" t="s">
        <v>53</v>
      </c>
      <c r="K43" s="14">
        <v>21.3</v>
      </c>
    </row>
    <row r="44" spans="1:11" x14ac:dyDescent="0.25">
      <c r="A44" t="s">
        <v>87</v>
      </c>
      <c r="B44" s="1">
        <v>2174</v>
      </c>
      <c r="C44" s="1">
        <v>5458</v>
      </c>
      <c r="D44" s="10" t="str">
        <f>FIXED((((B44)/(B44+C44))*100),2)</f>
        <v>28,49</v>
      </c>
      <c r="I44" s="11">
        <f t="shared" si="0"/>
        <v>42</v>
      </c>
      <c r="J44" s="14" t="s">
        <v>81</v>
      </c>
      <c r="K44" s="14">
        <v>21.33</v>
      </c>
    </row>
    <row r="45" spans="1:11" x14ac:dyDescent="0.25">
      <c r="A45" t="s">
        <v>89</v>
      </c>
      <c r="B45" s="1">
        <v>324</v>
      </c>
      <c r="C45" s="1">
        <v>981</v>
      </c>
      <c r="D45" s="10" t="str">
        <f>FIXED((((B45)/(B45+C45))*100),2)</f>
        <v>24,83</v>
      </c>
      <c r="I45" s="11">
        <f t="shared" si="0"/>
        <v>43</v>
      </c>
      <c r="J45" s="14" t="s">
        <v>153</v>
      </c>
      <c r="K45" s="14">
        <v>21.39</v>
      </c>
    </row>
    <row r="46" spans="1:11" x14ac:dyDescent="0.25">
      <c r="A46" t="s">
        <v>91</v>
      </c>
      <c r="B46" s="1">
        <v>71</v>
      </c>
      <c r="C46" s="1">
        <v>268</v>
      </c>
      <c r="D46" s="10" t="str">
        <f>FIXED((((B46)/(B46+C46))*100),2)</f>
        <v>20,94</v>
      </c>
      <c r="I46" s="11">
        <f t="shared" si="0"/>
        <v>44</v>
      </c>
      <c r="J46" s="14" t="s">
        <v>159</v>
      </c>
      <c r="K46" s="14">
        <v>21.47</v>
      </c>
    </row>
    <row r="47" spans="1:11" x14ac:dyDescent="0.25">
      <c r="A47" t="s">
        <v>93</v>
      </c>
      <c r="B47" s="1">
        <v>269</v>
      </c>
      <c r="C47" s="1">
        <v>853</v>
      </c>
      <c r="D47" s="10" t="str">
        <f>FIXED((((B47)/(B47+C47))*100),2)</f>
        <v>23,98</v>
      </c>
      <c r="I47" s="11">
        <f t="shared" si="0"/>
        <v>45</v>
      </c>
      <c r="J47" s="14" t="s">
        <v>105</v>
      </c>
      <c r="K47" s="14">
        <v>21.51</v>
      </c>
    </row>
    <row r="48" spans="1:11" x14ac:dyDescent="0.25">
      <c r="A48" t="s">
        <v>95</v>
      </c>
      <c r="B48" s="1">
        <v>449</v>
      </c>
      <c r="C48" s="1">
        <v>482</v>
      </c>
      <c r="D48" s="10" t="str">
        <f>FIXED((((B48)/(B48+C48))*100),2)</f>
        <v>48,23</v>
      </c>
      <c r="I48" s="11">
        <f t="shared" si="0"/>
        <v>46</v>
      </c>
      <c r="J48" s="14" t="s">
        <v>190</v>
      </c>
      <c r="K48" s="14">
        <v>21.65</v>
      </c>
    </row>
    <row r="49" spans="1:11" x14ac:dyDescent="0.25">
      <c r="A49" t="s">
        <v>97</v>
      </c>
      <c r="B49" s="1">
        <v>117</v>
      </c>
      <c r="C49" s="1">
        <v>445</v>
      </c>
      <c r="D49" s="10" t="str">
        <f>FIXED((((B49)/(B49+C49))*100),2)</f>
        <v>20,82</v>
      </c>
      <c r="I49" s="11">
        <f t="shared" si="0"/>
        <v>47</v>
      </c>
      <c r="J49" s="14" t="s">
        <v>99</v>
      </c>
      <c r="K49" s="14">
        <v>21.73</v>
      </c>
    </row>
    <row r="50" spans="1:11" x14ac:dyDescent="0.25">
      <c r="A50" t="s">
        <v>99</v>
      </c>
      <c r="B50" s="1">
        <v>136</v>
      </c>
      <c r="C50" s="1">
        <v>490</v>
      </c>
      <c r="D50" s="10" t="str">
        <f>FIXED((((B50)/(B50+C50))*100),2)</f>
        <v>21,73</v>
      </c>
      <c r="I50" s="11">
        <f t="shared" si="0"/>
        <v>48</v>
      </c>
      <c r="J50" s="14" t="s">
        <v>103</v>
      </c>
      <c r="K50" s="14">
        <v>21.95</v>
      </c>
    </row>
    <row r="51" spans="1:11" x14ac:dyDescent="0.25">
      <c r="A51" t="s">
        <v>101</v>
      </c>
      <c r="B51" s="1">
        <v>223</v>
      </c>
      <c r="C51" s="1">
        <v>1255</v>
      </c>
      <c r="D51" s="10" t="str">
        <f>FIXED((((B51)/(B51+C51))*100),2)</f>
        <v>15,09</v>
      </c>
      <c r="I51" s="11">
        <f t="shared" si="0"/>
        <v>48</v>
      </c>
      <c r="J51" s="14" t="s">
        <v>117</v>
      </c>
      <c r="K51" s="14">
        <v>21.95</v>
      </c>
    </row>
    <row r="52" spans="1:11" x14ac:dyDescent="0.25">
      <c r="A52" t="s">
        <v>103</v>
      </c>
      <c r="B52" s="1">
        <v>36</v>
      </c>
      <c r="C52" s="1">
        <v>128</v>
      </c>
      <c r="D52" s="10" t="str">
        <f>FIXED((((B52)/(B52+C52))*100),2)</f>
        <v>21,95</v>
      </c>
      <c r="I52" s="11">
        <f t="shared" si="0"/>
        <v>50</v>
      </c>
      <c r="J52" s="14" t="s">
        <v>149</v>
      </c>
      <c r="K52" s="14">
        <v>22.56</v>
      </c>
    </row>
    <row r="53" spans="1:11" x14ac:dyDescent="0.25">
      <c r="A53" t="s">
        <v>105</v>
      </c>
      <c r="B53" s="1">
        <v>5066</v>
      </c>
      <c r="C53" s="1">
        <v>18489</v>
      </c>
      <c r="D53" s="10" t="str">
        <f>FIXED((((B53)/(B53+C53))*100),2)</f>
        <v>21,51</v>
      </c>
      <c r="I53" s="11">
        <f t="shared" si="0"/>
        <v>51</v>
      </c>
      <c r="J53" s="14" t="s">
        <v>204</v>
      </c>
      <c r="K53" s="14">
        <v>22.66</v>
      </c>
    </row>
    <row r="54" spans="1:11" x14ac:dyDescent="0.25">
      <c r="A54" t="s">
        <v>107</v>
      </c>
      <c r="B54" s="1">
        <v>14</v>
      </c>
      <c r="C54" s="1">
        <v>62</v>
      </c>
      <c r="D54" s="10" t="str">
        <f>FIXED((((B54)/(B54+C54))*100),2)</f>
        <v>18,42</v>
      </c>
      <c r="I54" s="11">
        <f t="shared" si="0"/>
        <v>52</v>
      </c>
      <c r="J54" s="14" t="s">
        <v>71</v>
      </c>
      <c r="K54" s="14">
        <v>22.98</v>
      </c>
    </row>
    <row r="55" spans="1:11" x14ac:dyDescent="0.25">
      <c r="A55" t="s">
        <v>109</v>
      </c>
      <c r="B55" s="1">
        <v>258</v>
      </c>
      <c r="C55" s="1">
        <v>801</v>
      </c>
      <c r="D55" s="10" t="str">
        <f>FIXED((((B55)/(B55+C55))*100),2)</f>
        <v>24,36</v>
      </c>
      <c r="I55" s="11">
        <f t="shared" si="0"/>
        <v>52</v>
      </c>
      <c r="J55" s="14" t="s">
        <v>142</v>
      </c>
      <c r="K55" s="14">
        <v>22.98</v>
      </c>
    </row>
    <row r="56" spans="1:11" x14ac:dyDescent="0.25">
      <c r="A56" t="s">
        <v>111</v>
      </c>
      <c r="B56" s="1">
        <v>5839</v>
      </c>
      <c r="C56" s="1">
        <v>21652</v>
      </c>
      <c r="D56" s="10" t="str">
        <f>FIXED((((B56)/(B56+C56))*100),2)</f>
        <v>21,24</v>
      </c>
      <c r="I56" s="11">
        <f t="shared" si="0"/>
        <v>54</v>
      </c>
      <c r="J56" s="14" t="s">
        <v>37</v>
      </c>
      <c r="K56" s="14">
        <v>22.99</v>
      </c>
    </row>
    <row r="57" spans="1:11" x14ac:dyDescent="0.25">
      <c r="A57" t="s">
        <v>113</v>
      </c>
      <c r="B57" s="1">
        <v>164</v>
      </c>
      <c r="C57" s="1">
        <v>917</v>
      </c>
      <c r="D57" s="10" t="str">
        <f>FIXED((((B57)/(B57+C57))*100),2)</f>
        <v>15,17</v>
      </c>
      <c r="I57" s="11">
        <f t="shared" si="0"/>
        <v>55</v>
      </c>
      <c r="J57" s="14" t="s">
        <v>67</v>
      </c>
      <c r="K57" s="14">
        <v>23.75</v>
      </c>
    </row>
    <row r="58" spans="1:11" x14ac:dyDescent="0.25">
      <c r="A58" t="s">
        <v>115</v>
      </c>
      <c r="B58" s="1">
        <v>120</v>
      </c>
      <c r="C58" s="1">
        <v>462</v>
      </c>
      <c r="D58" s="10" t="str">
        <f>FIXED((((B58)/(B58+C58))*100),2)</f>
        <v>20,62</v>
      </c>
      <c r="I58" s="11">
        <f t="shared" si="0"/>
        <v>56</v>
      </c>
      <c r="J58" s="14" t="s">
        <v>93</v>
      </c>
      <c r="K58" s="14">
        <v>23.98</v>
      </c>
    </row>
    <row r="59" spans="1:11" x14ac:dyDescent="0.25">
      <c r="A59" t="s">
        <v>117</v>
      </c>
      <c r="B59" s="1">
        <v>36</v>
      </c>
      <c r="C59" s="1">
        <v>128</v>
      </c>
      <c r="D59" s="10" t="str">
        <f>FIXED((((B59)/(B59+C59))*100),2)</f>
        <v>21,95</v>
      </c>
      <c r="I59" s="11">
        <f t="shared" si="0"/>
        <v>57</v>
      </c>
      <c r="J59" s="14" t="s">
        <v>109</v>
      </c>
      <c r="K59" s="14">
        <v>24.36</v>
      </c>
    </row>
    <row r="60" spans="1:11" x14ac:dyDescent="0.25">
      <c r="A60" t="s">
        <v>119</v>
      </c>
      <c r="B60" s="1">
        <v>176</v>
      </c>
      <c r="C60" s="1">
        <v>273</v>
      </c>
      <c r="D60" s="10" t="str">
        <f>FIXED((((B60)/(B60+C60))*100),2)</f>
        <v>39,20</v>
      </c>
      <c r="I60" s="11">
        <f t="shared" si="0"/>
        <v>58</v>
      </c>
      <c r="J60" s="14" t="s">
        <v>51</v>
      </c>
      <c r="K60" s="14">
        <v>24.69</v>
      </c>
    </row>
    <row r="61" spans="1:11" x14ac:dyDescent="0.25">
      <c r="A61" t="s">
        <v>121</v>
      </c>
      <c r="B61" s="1">
        <v>283</v>
      </c>
      <c r="C61" s="1">
        <v>1354</v>
      </c>
      <c r="D61" s="10" t="str">
        <f>FIXED((((B61)/(B61+C61))*100),2)</f>
        <v>17,29</v>
      </c>
      <c r="I61" s="11">
        <f t="shared" si="0"/>
        <v>59</v>
      </c>
      <c r="J61" s="14" t="s">
        <v>89</v>
      </c>
      <c r="K61" s="14">
        <v>24.83</v>
      </c>
    </row>
    <row r="62" spans="1:11" x14ac:dyDescent="0.25">
      <c r="A62" t="s">
        <v>123</v>
      </c>
      <c r="B62" s="1">
        <v>34</v>
      </c>
      <c r="C62" s="1">
        <v>162</v>
      </c>
      <c r="D62" s="10" t="str">
        <f>FIXED((((B62)/(B62+C62))*100),2)</f>
        <v>17,35</v>
      </c>
      <c r="I62" s="11">
        <f t="shared" si="0"/>
        <v>60</v>
      </c>
      <c r="J62" s="14" t="s">
        <v>186</v>
      </c>
      <c r="K62" s="14">
        <v>24.93</v>
      </c>
    </row>
    <row r="63" spans="1:11" x14ac:dyDescent="0.25">
      <c r="A63" t="s">
        <v>125</v>
      </c>
      <c r="B63" s="1">
        <v>107</v>
      </c>
      <c r="C63" s="1">
        <v>202</v>
      </c>
      <c r="D63" s="10" t="str">
        <f>FIXED((((B63)/(B63+C63))*100),2)</f>
        <v>34,63</v>
      </c>
      <c r="I63" s="11">
        <f t="shared" si="0"/>
        <v>61</v>
      </c>
      <c r="J63" s="14" t="s">
        <v>167</v>
      </c>
      <c r="K63" s="14">
        <v>25.03</v>
      </c>
    </row>
    <row r="64" spans="1:11" x14ac:dyDescent="0.25">
      <c r="A64" t="s">
        <v>127</v>
      </c>
      <c r="B64" s="1">
        <v>59</v>
      </c>
      <c r="C64" s="1">
        <v>262</v>
      </c>
      <c r="D64" s="10" t="str">
        <f>FIXED((((B64)/(B64+C64))*100),2)</f>
        <v>18,38</v>
      </c>
      <c r="I64" s="11">
        <f t="shared" si="0"/>
        <v>62</v>
      </c>
      <c r="J64" s="14" t="s">
        <v>138</v>
      </c>
      <c r="K64" s="14">
        <v>25.23</v>
      </c>
    </row>
    <row r="65" spans="1:11" x14ac:dyDescent="0.25">
      <c r="A65" t="s">
        <v>129</v>
      </c>
      <c r="B65" s="1">
        <v>37</v>
      </c>
      <c r="C65" s="1">
        <v>81</v>
      </c>
      <c r="D65" s="10" t="str">
        <f>FIXED((((B65)/(B65+C65))*100),2)</f>
        <v>31,36</v>
      </c>
      <c r="I65" s="11">
        <f t="shared" si="0"/>
        <v>63</v>
      </c>
      <c r="J65" s="14" t="s">
        <v>131</v>
      </c>
      <c r="K65" s="14">
        <v>25.29</v>
      </c>
    </row>
    <row r="66" spans="1:11" x14ac:dyDescent="0.25">
      <c r="A66" t="s">
        <v>131</v>
      </c>
      <c r="B66" s="1">
        <v>43</v>
      </c>
      <c r="C66" s="1">
        <v>127</v>
      </c>
      <c r="D66" s="10" t="str">
        <f>FIXED((((B66)/(B66+C66))*100),2)</f>
        <v>25,29</v>
      </c>
      <c r="I66" s="11">
        <f t="shared" si="0"/>
        <v>64</v>
      </c>
      <c r="J66" s="14" t="s">
        <v>144</v>
      </c>
      <c r="K66" s="14">
        <v>25.52</v>
      </c>
    </row>
    <row r="67" spans="1:11" x14ac:dyDescent="0.25">
      <c r="A67" t="s">
        <v>133</v>
      </c>
      <c r="B67" s="1">
        <v>16</v>
      </c>
      <c r="C67" s="1">
        <v>71</v>
      </c>
      <c r="D67" s="10" t="str">
        <f>FIXED((((B67)/(B67+C67))*100),2)</f>
        <v>18,39</v>
      </c>
      <c r="I67" s="11">
        <f t="shared" si="0"/>
        <v>65</v>
      </c>
      <c r="J67" s="14" t="s">
        <v>192</v>
      </c>
      <c r="K67" s="14">
        <v>25.59</v>
      </c>
    </row>
    <row r="68" spans="1:11" x14ac:dyDescent="0.25">
      <c r="A68" t="s">
        <v>134</v>
      </c>
      <c r="B68" s="1">
        <v>45</v>
      </c>
      <c r="C68" s="1">
        <v>102</v>
      </c>
      <c r="D68" s="10" t="str">
        <f>FIXED((((B68)/(B68+C68))*100),2)</f>
        <v>30,61</v>
      </c>
      <c r="I68" s="11">
        <f>_xlfn.RANK.EQ(K68,$K$3:$K$105,1)</f>
        <v>66</v>
      </c>
      <c r="J68" s="14" t="s">
        <v>83</v>
      </c>
      <c r="K68" s="14">
        <v>25.64</v>
      </c>
    </row>
    <row r="69" spans="1:11" x14ac:dyDescent="0.25">
      <c r="A69" t="s">
        <v>136</v>
      </c>
      <c r="B69" s="1">
        <v>62219</v>
      </c>
      <c r="C69" s="1">
        <v>253292</v>
      </c>
      <c r="D69" s="10" t="str">
        <f>FIXED((((B69)/(B69+C69))*100),2)</f>
        <v>19,72</v>
      </c>
      <c r="I69" s="11">
        <f>_xlfn.RANK.EQ(K69,$K$3:$K$105,1)</f>
        <v>67</v>
      </c>
      <c r="J69" s="14" t="s">
        <v>214</v>
      </c>
      <c r="K69" s="14">
        <v>25.67</v>
      </c>
    </row>
    <row r="70" spans="1:11" x14ac:dyDescent="0.25">
      <c r="A70" t="s">
        <v>138</v>
      </c>
      <c r="B70" s="1">
        <v>1140</v>
      </c>
      <c r="C70" s="1">
        <v>3379</v>
      </c>
      <c r="D70" s="10" t="str">
        <f>FIXED((((B70)/(B70+C70))*100),2)</f>
        <v>25,23</v>
      </c>
      <c r="I70" s="11">
        <f>_xlfn.RANK.EQ(K70,$K$3:$K$105,1)</f>
        <v>68</v>
      </c>
      <c r="J70" s="14" t="s">
        <v>69</v>
      </c>
      <c r="K70" s="14">
        <v>26.34</v>
      </c>
    </row>
    <row r="71" spans="1:11" x14ac:dyDescent="0.25">
      <c r="A71" t="s">
        <v>140</v>
      </c>
      <c r="B71" s="1">
        <v>11168</v>
      </c>
      <c r="C71" s="1">
        <v>67250</v>
      </c>
      <c r="D71" s="10" t="str">
        <f>FIXED((((B71)/(B71+C71))*100),2)</f>
        <v>14,24</v>
      </c>
      <c r="I71" s="11">
        <f>_xlfn.RANK.EQ(K71,$K$3:$K$105,1)</f>
        <v>69</v>
      </c>
      <c r="J71" s="14" t="s">
        <v>77</v>
      </c>
      <c r="K71" s="14">
        <v>26.39</v>
      </c>
    </row>
    <row r="72" spans="1:11" x14ac:dyDescent="0.25">
      <c r="A72" t="s">
        <v>142</v>
      </c>
      <c r="B72" s="1">
        <v>6384</v>
      </c>
      <c r="C72" s="1">
        <v>21402</v>
      </c>
      <c r="D72" s="10" t="str">
        <f>FIXED((((B72)/(B72+C72))*100),2)</f>
        <v>22,98</v>
      </c>
      <c r="I72" s="11">
        <f>_xlfn.RANK.EQ(K72,$K$3:$K$105,1)</f>
        <v>70</v>
      </c>
      <c r="J72" s="14" t="s">
        <v>163</v>
      </c>
      <c r="K72" s="14">
        <v>26.56</v>
      </c>
    </row>
    <row r="73" spans="1:11" x14ac:dyDescent="0.25">
      <c r="A73" t="s">
        <v>144</v>
      </c>
      <c r="B73" s="1">
        <v>110</v>
      </c>
      <c r="C73" s="1">
        <v>321</v>
      </c>
      <c r="D73" s="10" t="str">
        <f>FIXED((((B73)/(B73+C73))*100),2)</f>
        <v>25,52</v>
      </c>
      <c r="I73" s="11">
        <f>_xlfn.RANK.EQ(K73,$K$3:$K$105,1)</f>
        <v>71</v>
      </c>
      <c r="J73" s="14" t="s">
        <v>75</v>
      </c>
      <c r="K73" s="14">
        <v>26.77</v>
      </c>
    </row>
    <row r="74" spans="1:11" x14ac:dyDescent="0.25">
      <c r="A74" t="s">
        <v>145</v>
      </c>
      <c r="B74" s="1">
        <v>360</v>
      </c>
      <c r="C74" s="1">
        <v>1554</v>
      </c>
      <c r="D74" s="10" t="str">
        <f>FIXED((((B74)/(B74+C74))*100),2)</f>
        <v>18,81</v>
      </c>
      <c r="I74" s="11">
        <f>_xlfn.RANK.EQ(K74,$K$3:$K$105,1)</f>
        <v>72</v>
      </c>
      <c r="J74" s="14" t="s">
        <v>35</v>
      </c>
      <c r="K74" s="14">
        <v>27.4</v>
      </c>
    </row>
    <row r="75" spans="1:11" x14ac:dyDescent="0.25">
      <c r="A75" t="s">
        <v>147</v>
      </c>
      <c r="B75" s="1">
        <v>238</v>
      </c>
      <c r="C75" s="1">
        <v>574</v>
      </c>
      <c r="D75" s="10" t="str">
        <f>FIXED((((B75)/(B75+C75))*100),2)</f>
        <v>29,31</v>
      </c>
      <c r="I75" s="11">
        <f>_xlfn.RANK.EQ(K75,$K$3:$K$105,1)</f>
        <v>73</v>
      </c>
      <c r="J75" s="14" t="s">
        <v>17</v>
      </c>
      <c r="K75" s="14">
        <v>27.53</v>
      </c>
    </row>
    <row r="76" spans="1:11" x14ac:dyDescent="0.25">
      <c r="A76" t="s">
        <v>149</v>
      </c>
      <c r="B76" s="1">
        <v>44</v>
      </c>
      <c r="C76" s="1">
        <v>151</v>
      </c>
      <c r="D76" s="10" t="str">
        <f>FIXED((((B76)/(B76+C76))*100),2)</f>
        <v>22,56</v>
      </c>
      <c r="I76" s="11">
        <f>_xlfn.RANK.EQ(K76,$K$3:$K$105,1)</f>
        <v>74</v>
      </c>
      <c r="J76" s="14" t="s">
        <v>7</v>
      </c>
      <c r="K76" s="14">
        <v>27.55</v>
      </c>
    </row>
    <row r="77" spans="1:11" x14ac:dyDescent="0.25">
      <c r="A77" t="s">
        <v>151</v>
      </c>
      <c r="B77" s="1">
        <v>84</v>
      </c>
      <c r="C77" s="1">
        <v>192</v>
      </c>
      <c r="D77" s="10" t="str">
        <f>FIXED((((B77)/(B77+C77))*100),2)</f>
        <v>30,43</v>
      </c>
      <c r="I77" s="11">
        <f>_xlfn.RANK.EQ(K77,$K$3:$K$105,1)</f>
        <v>75</v>
      </c>
      <c r="J77" s="14" t="s">
        <v>169</v>
      </c>
      <c r="K77" s="14">
        <v>28.05</v>
      </c>
    </row>
    <row r="78" spans="1:11" x14ac:dyDescent="0.25">
      <c r="A78" t="s">
        <v>153</v>
      </c>
      <c r="B78" s="1">
        <v>1941</v>
      </c>
      <c r="C78" s="1">
        <v>7132</v>
      </c>
      <c r="D78" s="10" t="str">
        <f>FIXED((((B78)/(B78+C78))*100),2)</f>
        <v>21,39</v>
      </c>
      <c r="I78" s="11">
        <f>_xlfn.RANK.EQ(K78,$K$3:$K$105,1)</f>
        <v>76</v>
      </c>
      <c r="J78" s="14" t="s">
        <v>87</v>
      </c>
      <c r="K78" s="14">
        <v>28.49</v>
      </c>
    </row>
    <row r="79" spans="1:11" x14ac:dyDescent="0.25">
      <c r="A79" t="s">
        <v>155</v>
      </c>
      <c r="B79" s="1">
        <v>276</v>
      </c>
      <c r="C79" s="1">
        <v>559</v>
      </c>
      <c r="D79" s="10" t="str">
        <f>FIXED((((B79)/(B79+C79))*100),2)</f>
        <v>33,05</v>
      </c>
      <c r="I79" s="11">
        <f>_xlfn.RANK.EQ(K79,$K$3:$K$105,1)</f>
        <v>77</v>
      </c>
      <c r="J79" s="14" t="s">
        <v>172</v>
      </c>
      <c r="K79" s="14">
        <v>29.1</v>
      </c>
    </row>
    <row r="80" spans="1:11" x14ac:dyDescent="0.25">
      <c r="A80" t="s">
        <v>157</v>
      </c>
      <c r="B80" s="1">
        <v>27</v>
      </c>
      <c r="C80" s="1">
        <v>46</v>
      </c>
      <c r="D80" s="10" t="str">
        <f>FIXED((((B80)/(B80+C80))*100),2)</f>
        <v>36,99</v>
      </c>
      <c r="I80" s="11">
        <f>_xlfn.RANK.EQ(K80,$K$3:$K$105,1)</f>
        <v>78</v>
      </c>
      <c r="J80" s="14" t="s">
        <v>147</v>
      </c>
      <c r="K80" s="14">
        <v>29.31</v>
      </c>
    </row>
    <row r="81" spans="1:11" x14ac:dyDescent="0.25">
      <c r="A81" t="s">
        <v>159</v>
      </c>
      <c r="B81" s="1">
        <v>268</v>
      </c>
      <c r="C81" s="1">
        <v>980</v>
      </c>
      <c r="D81" s="10" t="str">
        <f>FIXED((((B81)/(B81+C81))*100),2)</f>
        <v>21,47</v>
      </c>
      <c r="I81" s="11">
        <f>_xlfn.RANK.EQ(K81,$K$3:$K$105,1)</f>
        <v>79</v>
      </c>
      <c r="J81" s="14" t="s">
        <v>182</v>
      </c>
      <c r="K81" s="14">
        <v>29.36</v>
      </c>
    </row>
    <row r="82" spans="1:11" x14ac:dyDescent="0.25">
      <c r="A82" t="s">
        <v>161</v>
      </c>
      <c r="B82" s="1">
        <v>982</v>
      </c>
      <c r="C82" s="1">
        <v>1984</v>
      </c>
      <c r="D82" s="10" t="str">
        <f>FIXED((((B82)/(B82+C82))*100),2)</f>
        <v>33,11</v>
      </c>
      <c r="I82" s="11">
        <f>_xlfn.RANK.EQ(K82,$K$3:$K$105,1)</f>
        <v>80</v>
      </c>
      <c r="J82" s="14" t="s">
        <v>45</v>
      </c>
      <c r="K82" s="14">
        <v>29.63</v>
      </c>
    </row>
    <row r="83" spans="1:11" x14ac:dyDescent="0.25">
      <c r="A83" t="s">
        <v>163</v>
      </c>
      <c r="B83" s="1">
        <v>17</v>
      </c>
      <c r="C83" s="1">
        <v>47</v>
      </c>
      <c r="D83" s="10" t="str">
        <f>FIXED((((B83)/(B83+C83))*100),2)</f>
        <v>26,56</v>
      </c>
      <c r="I83" s="11">
        <f>_xlfn.RANK.EQ(K83,$K$3:$K$105,1)</f>
        <v>81</v>
      </c>
      <c r="J83" s="14" t="s">
        <v>31</v>
      </c>
      <c r="K83" s="14">
        <v>29.73</v>
      </c>
    </row>
    <row r="84" spans="1:11" x14ac:dyDescent="0.25">
      <c r="A84" t="s">
        <v>165</v>
      </c>
      <c r="B84" s="1">
        <v>3803</v>
      </c>
      <c r="C84" s="1">
        <v>8152</v>
      </c>
      <c r="D84" s="10" t="str">
        <f>FIXED((((B84)/(B84+C84))*100),2)</f>
        <v>31,81</v>
      </c>
      <c r="I84" s="11">
        <f>_xlfn.RANK.EQ(K84,$K$3:$K$105,1)</f>
        <v>82</v>
      </c>
      <c r="J84" s="15" t="s">
        <v>151</v>
      </c>
      <c r="K84" s="15">
        <v>30.43</v>
      </c>
    </row>
    <row r="85" spans="1:11" x14ac:dyDescent="0.25">
      <c r="A85" t="s">
        <v>167</v>
      </c>
      <c r="B85" s="1">
        <v>229</v>
      </c>
      <c r="C85" s="1">
        <v>686</v>
      </c>
      <c r="D85" s="10" t="str">
        <f>FIXED((((B85)/(B85+C85))*100),2)</f>
        <v>25,03</v>
      </c>
      <c r="I85" s="11">
        <f>_xlfn.RANK.EQ(K85,$K$3:$K$105,1)</f>
        <v>83</v>
      </c>
      <c r="J85" s="15" t="s">
        <v>134</v>
      </c>
      <c r="K85" s="15">
        <v>30.61</v>
      </c>
    </row>
    <row r="86" spans="1:11" x14ac:dyDescent="0.25">
      <c r="A86" t="s">
        <v>169</v>
      </c>
      <c r="B86" s="1">
        <v>3503</v>
      </c>
      <c r="C86" s="1">
        <v>8984</v>
      </c>
      <c r="D86" s="10" t="str">
        <f>FIXED((((B86)/(B86+C86))*100),2)</f>
        <v>28,05</v>
      </c>
      <c r="I86" s="11">
        <f>_xlfn.RANK.EQ(K86,$K$3:$K$105,1)</f>
        <v>84</v>
      </c>
      <c r="J86" s="15" t="s">
        <v>129</v>
      </c>
      <c r="K86" s="15">
        <v>31.36</v>
      </c>
    </row>
    <row r="87" spans="1:11" x14ac:dyDescent="0.25">
      <c r="A87" t="s">
        <v>171</v>
      </c>
      <c r="B87" s="1">
        <v>12</v>
      </c>
      <c r="C87" s="1">
        <v>47</v>
      </c>
      <c r="D87" s="10" t="str">
        <f>FIXED((((B87)/(B87+C87))*100),2)</f>
        <v>20,34</v>
      </c>
      <c r="I87" s="11">
        <f>_xlfn.RANK.EQ(K87,$K$3:$K$105,1)</f>
        <v>85</v>
      </c>
      <c r="J87" s="15" t="s">
        <v>43</v>
      </c>
      <c r="K87" s="15">
        <v>31.58</v>
      </c>
    </row>
    <row r="88" spans="1:11" x14ac:dyDescent="0.25">
      <c r="A88" t="s">
        <v>172</v>
      </c>
      <c r="B88" s="1">
        <v>126</v>
      </c>
      <c r="C88" s="1">
        <v>307</v>
      </c>
      <c r="D88" s="10" t="str">
        <f>FIXED((((B88)/(B88+C88))*100),2)</f>
        <v>29,10</v>
      </c>
      <c r="I88" s="11">
        <f>_xlfn.RANK.EQ(K88,$K$3:$K$105,1)</f>
        <v>86</v>
      </c>
      <c r="J88" s="15" t="s">
        <v>165</v>
      </c>
      <c r="K88" s="15">
        <v>31.81</v>
      </c>
    </row>
    <row r="89" spans="1:11" x14ac:dyDescent="0.25">
      <c r="A89" t="s">
        <v>174</v>
      </c>
      <c r="B89" s="1">
        <v>48</v>
      </c>
      <c r="C89" s="1">
        <v>95</v>
      </c>
      <c r="D89" s="10" t="str">
        <f>FIXED((((B89)/(B89+C89))*100),2)</f>
        <v>33,57</v>
      </c>
      <c r="I89" s="11">
        <f>_xlfn.RANK.EQ(K89,$K$3:$K$105,1)</f>
        <v>87</v>
      </c>
      <c r="J89" s="15" t="s">
        <v>15</v>
      </c>
      <c r="K89" s="15">
        <v>31.82</v>
      </c>
    </row>
    <row r="90" spans="1:11" x14ac:dyDescent="0.25">
      <c r="A90" t="s">
        <v>176</v>
      </c>
      <c r="B90" s="1">
        <v>31</v>
      </c>
      <c r="C90" s="1">
        <v>123</v>
      </c>
      <c r="D90" s="10" t="str">
        <f>FIXED((((B90)/(B90+C90))*100),2)</f>
        <v>20,13</v>
      </c>
      <c r="I90" s="11">
        <f>_xlfn.RANK.EQ(K90,$K$3:$K$105,1)</f>
        <v>88</v>
      </c>
      <c r="J90" s="15" t="s">
        <v>19</v>
      </c>
      <c r="K90" s="15">
        <v>32.96</v>
      </c>
    </row>
    <row r="91" spans="1:11" x14ac:dyDescent="0.25">
      <c r="A91" t="s">
        <v>178</v>
      </c>
      <c r="B91" s="1">
        <v>210</v>
      </c>
      <c r="C91" s="1">
        <v>1176</v>
      </c>
      <c r="D91" s="10" t="str">
        <f>FIXED((((B91)/(B91+C91))*100),2)</f>
        <v>15,15</v>
      </c>
      <c r="I91" s="11">
        <f>_xlfn.RANK.EQ(K91,$K$3:$K$105,1)</f>
        <v>89</v>
      </c>
      <c r="J91" s="15" t="s">
        <v>155</v>
      </c>
      <c r="K91" s="15">
        <v>33.049999999999997</v>
      </c>
    </row>
    <row r="92" spans="1:11" x14ac:dyDescent="0.25">
      <c r="A92" t="s">
        <v>180</v>
      </c>
      <c r="B92" s="1">
        <v>294</v>
      </c>
      <c r="C92" s="1">
        <v>1584</v>
      </c>
      <c r="D92" s="10" t="str">
        <f>FIXED((((B92)/(B92+C92))*100),2)</f>
        <v>15,65</v>
      </c>
      <c r="I92" s="11">
        <f>_xlfn.RANK.EQ(K92,$K$3:$K$105,1)</f>
        <v>90</v>
      </c>
      <c r="J92" s="15" t="s">
        <v>161</v>
      </c>
      <c r="K92" s="15">
        <v>33.11</v>
      </c>
    </row>
    <row r="93" spans="1:11" x14ac:dyDescent="0.25">
      <c r="A93" t="s">
        <v>182</v>
      </c>
      <c r="B93" s="1">
        <v>155</v>
      </c>
      <c r="C93" s="1">
        <v>373</v>
      </c>
      <c r="D93" s="10" t="str">
        <f>FIXED((((B93)/(B93+C93))*100),2)</f>
        <v>29,36</v>
      </c>
      <c r="I93" s="11">
        <f>_xlfn.RANK.EQ(K93,$K$3:$K$105,1)</f>
        <v>91</v>
      </c>
      <c r="J93" s="15" t="s">
        <v>79</v>
      </c>
      <c r="K93" s="15">
        <v>33.31</v>
      </c>
    </row>
    <row r="94" spans="1:11" x14ac:dyDescent="0.25">
      <c r="A94" t="s">
        <v>184</v>
      </c>
      <c r="B94" s="1">
        <v>5760</v>
      </c>
      <c r="C94" s="1">
        <v>21738</v>
      </c>
      <c r="D94" s="10" t="str">
        <f>FIXED((((B94)/(B94+C94))*100),2)</f>
        <v>20,95</v>
      </c>
      <c r="I94" s="11">
        <f>_xlfn.RANK.EQ(K94,$K$3:$K$105,1)</f>
        <v>92</v>
      </c>
      <c r="J94" s="15" t="s">
        <v>27</v>
      </c>
      <c r="K94" s="15">
        <v>33.33</v>
      </c>
    </row>
    <row r="95" spans="1:11" x14ac:dyDescent="0.25">
      <c r="A95" t="s">
        <v>186</v>
      </c>
      <c r="B95" s="1">
        <v>1393</v>
      </c>
      <c r="C95" s="1">
        <v>4194</v>
      </c>
      <c r="D95" s="10" t="str">
        <f>FIXED((((B95)/(B95+C95))*100),2)</f>
        <v>24,93</v>
      </c>
      <c r="I95" s="11">
        <f>_xlfn.RANK.EQ(K95,$K$3:$K$105,1)</f>
        <v>92</v>
      </c>
      <c r="J95" s="15" t="s">
        <v>29</v>
      </c>
      <c r="K95" s="15">
        <v>33.33</v>
      </c>
    </row>
    <row r="96" spans="1:11" x14ac:dyDescent="0.25">
      <c r="A96" t="s">
        <v>188</v>
      </c>
      <c r="B96" s="1">
        <v>88</v>
      </c>
      <c r="C96" s="1">
        <v>116</v>
      </c>
      <c r="D96" s="10" t="str">
        <f>FIXED((((B96)/(B96+C96))*100),2)</f>
        <v>43,14</v>
      </c>
      <c r="I96" s="11">
        <f>_xlfn.RANK.EQ(K96,$K$3:$K$105,1)</f>
        <v>94</v>
      </c>
      <c r="J96" s="15" t="s">
        <v>174</v>
      </c>
      <c r="K96" s="15">
        <v>33.57</v>
      </c>
    </row>
    <row r="97" spans="1:11" x14ac:dyDescent="0.25">
      <c r="A97" t="s">
        <v>190</v>
      </c>
      <c r="B97" s="1">
        <v>221</v>
      </c>
      <c r="C97" s="1">
        <v>800</v>
      </c>
      <c r="D97" s="10" t="str">
        <f>FIXED((((B97)/(B97+C97))*100),2)</f>
        <v>21,65</v>
      </c>
      <c r="I97" s="11">
        <f>_xlfn.RANK.EQ(K97,$K$3:$K$105,1)</f>
        <v>95</v>
      </c>
      <c r="J97" s="15" t="s">
        <v>61</v>
      </c>
      <c r="K97" s="15">
        <v>34.03</v>
      </c>
    </row>
    <row r="98" spans="1:11" x14ac:dyDescent="0.25">
      <c r="A98" t="s">
        <v>192</v>
      </c>
      <c r="B98" s="1">
        <v>7858</v>
      </c>
      <c r="C98" s="1">
        <v>22854</v>
      </c>
      <c r="D98" s="10" t="str">
        <f>FIXED((((B98)/(B98+C98))*100),2)</f>
        <v>25,59</v>
      </c>
      <c r="I98" s="11">
        <f>_xlfn.RANK.EQ(K98,$K$3:$K$105,1)</f>
        <v>96</v>
      </c>
      <c r="J98" s="15" t="s">
        <v>125</v>
      </c>
      <c r="K98" s="15">
        <v>34.630000000000003</v>
      </c>
    </row>
    <row r="99" spans="1:11" x14ac:dyDescent="0.25">
      <c r="A99" t="s">
        <v>194</v>
      </c>
      <c r="B99" s="1">
        <v>240</v>
      </c>
      <c r="C99" s="1">
        <v>1511</v>
      </c>
      <c r="D99" s="10" t="str">
        <f>FIXED((((B99)/(B99+C99))*100),2)</f>
        <v>13,71</v>
      </c>
      <c r="I99" s="11">
        <f>_xlfn.RANK.EQ(K99,$K$3:$K$105,1)</f>
        <v>97</v>
      </c>
      <c r="J99" s="15" t="s">
        <v>59</v>
      </c>
      <c r="K99" s="15">
        <v>35.29</v>
      </c>
    </row>
    <row r="100" spans="1:11" x14ac:dyDescent="0.25">
      <c r="A100" t="s">
        <v>196</v>
      </c>
      <c r="B100" s="1">
        <v>228</v>
      </c>
      <c r="C100" s="1">
        <v>1313</v>
      </c>
      <c r="D100" s="10" t="str">
        <f>FIXED((((B100)/(B100+C100))*100),2)</f>
        <v>14,80</v>
      </c>
      <c r="I100" s="11">
        <f>_xlfn.RANK.EQ(K100,$K$3:$K$105,1)</f>
        <v>98</v>
      </c>
      <c r="J100" s="15" t="s">
        <v>157</v>
      </c>
      <c r="K100" s="15">
        <v>36.99</v>
      </c>
    </row>
    <row r="101" spans="1:11" x14ac:dyDescent="0.25">
      <c r="A101" t="s">
        <v>198</v>
      </c>
      <c r="B101" s="1">
        <v>87</v>
      </c>
      <c r="C101" s="1">
        <v>528</v>
      </c>
      <c r="D101" s="10" t="str">
        <f>FIXED((((B101)/(B101+C101))*100),2)</f>
        <v>14,15</v>
      </c>
      <c r="I101" s="11">
        <f>_xlfn.RANK.EQ(K101,$K$3:$K$105,1)</f>
        <v>99</v>
      </c>
      <c r="J101" s="15" t="s">
        <v>25</v>
      </c>
      <c r="K101" s="15">
        <v>38.049999999999997</v>
      </c>
    </row>
    <row r="102" spans="1:11" x14ac:dyDescent="0.25">
      <c r="A102" t="s">
        <v>200</v>
      </c>
      <c r="B102" s="1">
        <v>263</v>
      </c>
      <c r="C102" s="1">
        <v>976</v>
      </c>
      <c r="D102" s="10" t="str">
        <f>FIXED((((B102)/(B102+C102))*100),2)</f>
        <v>21,23</v>
      </c>
      <c r="I102" s="11">
        <f>_xlfn.RANK.EQ(K102,$K$3:$K$105,1)</f>
        <v>100</v>
      </c>
      <c r="J102" s="16" t="s">
        <v>119</v>
      </c>
      <c r="K102" s="16">
        <v>39.200000000000003</v>
      </c>
    </row>
    <row r="103" spans="1:11" x14ac:dyDescent="0.25">
      <c r="A103" t="s">
        <v>202</v>
      </c>
      <c r="B103" s="1">
        <v>344</v>
      </c>
      <c r="C103" s="1">
        <v>1811</v>
      </c>
      <c r="D103" s="10" t="str">
        <f>FIXED((((B103)/(B103+C103))*100),2)</f>
        <v>15,96</v>
      </c>
      <c r="I103" s="11">
        <f>_xlfn.RANK.EQ(K103,$K$3:$K$105,1)</f>
        <v>101</v>
      </c>
      <c r="J103" s="16" t="s">
        <v>206</v>
      </c>
      <c r="K103" s="16">
        <v>42.4</v>
      </c>
    </row>
    <row r="104" spans="1:11" x14ac:dyDescent="0.25">
      <c r="A104" t="s">
        <v>204</v>
      </c>
      <c r="B104" s="1">
        <v>148</v>
      </c>
      <c r="C104" s="1">
        <v>505</v>
      </c>
      <c r="D104" s="10" t="str">
        <f>FIXED((((B104)/(B104+C104))*100),2)</f>
        <v>22,66</v>
      </c>
      <c r="I104" s="11">
        <f>_xlfn.RANK.EQ(K104,$K$3:$K$105,1)</f>
        <v>102</v>
      </c>
      <c r="J104" s="16" t="s">
        <v>188</v>
      </c>
      <c r="K104" s="16">
        <v>43.14</v>
      </c>
    </row>
    <row r="105" spans="1:11" x14ac:dyDescent="0.25">
      <c r="A105" t="s">
        <v>206</v>
      </c>
      <c r="B105" s="1">
        <v>421</v>
      </c>
      <c r="C105" s="1">
        <v>572</v>
      </c>
      <c r="D105" s="10" t="str">
        <f>FIXED((((B105)/(B105+C105))*100),2)</f>
        <v>42,40</v>
      </c>
      <c r="I105" s="11">
        <f>_xlfn.RANK.EQ(K105,$K$3:$K$105,1)</f>
        <v>103</v>
      </c>
      <c r="J105" s="16" t="s">
        <v>95</v>
      </c>
      <c r="K105" s="16">
        <v>48.23</v>
      </c>
    </row>
  </sheetData>
  <sortState ref="A2:D105">
    <sortCondition ref="A2:A105"/>
  </sortState>
  <mergeCells count="1">
    <mergeCell ref="A1:B1"/>
  </mergeCells>
  <conditionalFormatting sqref="I3:I105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4"/>
  <sheetViews>
    <sheetView workbookViewId="0">
      <selection activeCell="E9" sqref="E9"/>
    </sheetView>
  </sheetViews>
  <sheetFormatPr baseColWidth="10" defaultRowHeight="15" x14ac:dyDescent="0.25"/>
  <cols>
    <col min="1" max="1" width="30.140625" style="17" bestFit="1" customWidth="1"/>
    <col min="2" max="2" width="9.5703125" style="11" bestFit="1" customWidth="1"/>
  </cols>
  <sheetData>
    <row r="1" spans="1:2" x14ac:dyDescent="0.25">
      <c r="A1" s="18" t="s">
        <v>217</v>
      </c>
      <c r="B1" s="19" t="s">
        <v>293</v>
      </c>
    </row>
    <row r="2" spans="1:2" x14ac:dyDescent="0.25">
      <c r="A2" s="17" t="s">
        <v>219</v>
      </c>
      <c r="B2" s="11">
        <v>347</v>
      </c>
    </row>
    <row r="3" spans="1:2" x14ac:dyDescent="0.25">
      <c r="A3" s="17" t="s">
        <v>333</v>
      </c>
      <c r="B3" s="11">
        <v>173</v>
      </c>
    </row>
    <row r="4" spans="1:2" x14ac:dyDescent="0.25">
      <c r="A4" s="17" t="s">
        <v>220</v>
      </c>
      <c r="B4" s="11">
        <v>48</v>
      </c>
    </row>
    <row r="5" spans="1:2" x14ac:dyDescent="0.25">
      <c r="A5" s="17" t="s">
        <v>221</v>
      </c>
      <c r="B5" s="11">
        <v>29</v>
      </c>
    </row>
    <row r="6" spans="1:2" x14ac:dyDescent="0.25">
      <c r="A6" s="17" t="s">
        <v>222</v>
      </c>
      <c r="B6" s="11">
        <v>556</v>
      </c>
    </row>
    <row r="7" spans="1:2" x14ac:dyDescent="0.25">
      <c r="A7" s="17" t="s">
        <v>334</v>
      </c>
      <c r="B7" s="11">
        <v>77</v>
      </c>
    </row>
    <row r="8" spans="1:2" x14ac:dyDescent="0.25">
      <c r="A8" s="17" t="s">
        <v>335</v>
      </c>
      <c r="B8" s="11">
        <v>3410</v>
      </c>
    </row>
    <row r="9" spans="1:2" x14ac:dyDescent="0.25">
      <c r="A9" s="17" t="s">
        <v>336</v>
      </c>
      <c r="B9" s="11">
        <v>2402</v>
      </c>
    </row>
    <row r="10" spans="1:2" x14ac:dyDescent="0.25">
      <c r="A10" s="17" t="s">
        <v>337</v>
      </c>
      <c r="B10" s="11">
        <v>147</v>
      </c>
    </row>
    <row r="11" spans="1:2" x14ac:dyDescent="0.25">
      <c r="A11" s="17" t="s">
        <v>223</v>
      </c>
      <c r="B11" s="11">
        <v>153</v>
      </c>
    </row>
    <row r="12" spans="1:2" x14ac:dyDescent="0.25">
      <c r="A12" s="17" t="s">
        <v>338</v>
      </c>
      <c r="B12" s="11">
        <v>395</v>
      </c>
    </row>
    <row r="13" spans="1:2" x14ac:dyDescent="0.25">
      <c r="A13" s="17" t="s">
        <v>339</v>
      </c>
      <c r="B13" s="11">
        <v>1516</v>
      </c>
    </row>
    <row r="14" spans="1:2" x14ac:dyDescent="0.25">
      <c r="A14" s="17" t="s">
        <v>224</v>
      </c>
      <c r="B14" s="11">
        <v>209</v>
      </c>
    </row>
    <row r="15" spans="1:2" x14ac:dyDescent="0.25">
      <c r="A15" s="17" t="s">
        <v>225</v>
      </c>
      <c r="B15" s="11">
        <v>22</v>
      </c>
    </row>
    <row r="16" spans="1:2" x14ac:dyDescent="0.25">
      <c r="A16" s="17" t="s">
        <v>226</v>
      </c>
      <c r="B16" s="11">
        <v>3750</v>
      </c>
    </row>
    <row r="17" spans="1:2" x14ac:dyDescent="0.25">
      <c r="A17" s="17" t="s">
        <v>340</v>
      </c>
      <c r="B17" s="11">
        <v>40</v>
      </c>
    </row>
    <row r="18" spans="1:2" x14ac:dyDescent="0.25">
      <c r="A18" s="17" t="s">
        <v>227</v>
      </c>
      <c r="B18" s="11">
        <v>714</v>
      </c>
    </row>
    <row r="19" spans="1:2" x14ac:dyDescent="0.25">
      <c r="A19" s="17" t="s">
        <v>228</v>
      </c>
      <c r="B19" s="11">
        <v>182</v>
      </c>
    </row>
    <row r="20" spans="1:2" x14ac:dyDescent="0.25">
      <c r="A20" s="17" t="s">
        <v>229</v>
      </c>
      <c r="B20" s="11">
        <v>84</v>
      </c>
    </row>
    <row r="21" spans="1:2" x14ac:dyDescent="0.25">
      <c r="A21" s="17" t="s">
        <v>230</v>
      </c>
      <c r="B21" s="11">
        <v>415</v>
      </c>
    </row>
    <row r="22" spans="1:2" x14ac:dyDescent="0.25">
      <c r="A22" s="17" t="s">
        <v>231</v>
      </c>
      <c r="B22" s="11">
        <v>16</v>
      </c>
    </row>
    <row r="23" spans="1:2" x14ac:dyDescent="0.25">
      <c r="A23" s="17" t="s">
        <v>232</v>
      </c>
      <c r="B23" s="11">
        <v>12</v>
      </c>
    </row>
    <row r="24" spans="1:2" x14ac:dyDescent="0.25">
      <c r="A24" s="17" t="s">
        <v>341</v>
      </c>
      <c r="B24" s="11">
        <v>189</v>
      </c>
    </row>
    <row r="25" spans="1:2" x14ac:dyDescent="0.25">
      <c r="A25" s="17" t="s">
        <v>342</v>
      </c>
      <c r="B25" s="11">
        <v>40</v>
      </c>
    </row>
    <row r="26" spans="1:2" x14ac:dyDescent="0.25">
      <c r="A26" s="17" t="s">
        <v>343</v>
      </c>
      <c r="B26" s="11">
        <v>5331</v>
      </c>
    </row>
    <row r="27" spans="1:2" x14ac:dyDescent="0.25">
      <c r="A27" s="17" t="s">
        <v>233</v>
      </c>
      <c r="B27" s="11">
        <v>80</v>
      </c>
    </row>
    <row r="28" spans="1:2" x14ac:dyDescent="0.25">
      <c r="A28" s="17" t="s">
        <v>234</v>
      </c>
      <c r="B28" s="11">
        <v>195</v>
      </c>
    </row>
    <row r="29" spans="1:2" x14ac:dyDescent="0.25">
      <c r="A29" s="17" t="s">
        <v>344</v>
      </c>
      <c r="B29" s="11">
        <v>240</v>
      </c>
    </row>
    <row r="30" spans="1:2" x14ac:dyDescent="0.25">
      <c r="A30" s="17" t="s">
        <v>345</v>
      </c>
      <c r="B30" s="11">
        <v>49</v>
      </c>
    </row>
    <row r="31" spans="1:2" x14ac:dyDescent="0.25">
      <c r="A31" s="17" t="s">
        <v>346</v>
      </c>
      <c r="B31" s="11">
        <v>70</v>
      </c>
    </row>
    <row r="32" spans="1:2" x14ac:dyDescent="0.25">
      <c r="A32" s="17" t="s">
        <v>347</v>
      </c>
      <c r="B32" s="11">
        <v>173</v>
      </c>
    </row>
    <row r="33" spans="1:2" x14ac:dyDescent="0.25">
      <c r="A33" s="17" t="s">
        <v>235</v>
      </c>
      <c r="B33" s="11">
        <v>849</v>
      </c>
    </row>
    <row r="34" spans="1:2" x14ac:dyDescent="0.25">
      <c r="A34" s="17" t="s">
        <v>236</v>
      </c>
      <c r="B34" s="11">
        <v>128</v>
      </c>
    </row>
    <row r="35" spans="1:2" x14ac:dyDescent="0.25">
      <c r="A35" s="17" t="s">
        <v>237</v>
      </c>
      <c r="B35" s="11">
        <v>57</v>
      </c>
    </row>
    <row r="36" spans="1:2" x14ac:dyDescent="0.25">
      <c r="A36" s="17" t="s">
        <v>238</v>
      </c>
      <c r="B36" s="11">
        <v>147</v>
      </c>
    </row>
    <row r="37" spans="1:2" x14ac:dyDescent="0.25">
      <c r="A37" s="17" t="s">
        <v>239</v>
      </c>
      <c r="B37" s="11">
        <v>72</v>
      </c>
    </row>
    <row r="38" spans="1:2" x14ac:dyDescent="0.25">
      <c r="A38" s="17" t="s">
        <v>240</v>
      </c>
      <c r="B38" s="11">
        <v>19</v>
      </c>
    </row>
    <row r="39" spans="1:2" x14ac:dyDescent="0.25">
      <c r="A39" s="17" t="s">
        <v>348</v>
      </c>
      <c r="B39" s="11">
        <v>2420</v>
      </c>
    </row>
    <row r="40" spans="1:2" x14ac:dyDescent="0.25">
      <c r="A40" s="17" t="s">
        <v>241</v>
      </c>
      <c r="B40" s="11">
        <v>266</v>
      </c>
    </row>
    <row r="41" spans="1:2" x14ac:dyDescent="0.25">
      <c r="A41" s="17" t="s">
        <v>242</v>
      </c>
      <c r="B41" s="11">
        <v>221</v>
      </c>
    </row>
    <row r="42" spans="1:2" x14ac:dyDescent="0.25">
      <c r="A42" s="17" t="s">
        <v>243</v>
      </c>
      <c r="B42" s="11">
        <v>389</v>
      </c>
    </row>
    <row r="43" spans="1:2" x14ac:dyDescent="0.25">
      <c r="A43" s="17" t="s">
        <v>349</v>
      </c>
      <c r="B43" s="11">
        <v>2174</v>
      </c>
    </row>
    <row r="44" spans="1:2" x14ac:dyDescent="0.25">
      <c r="A44" s="17" t="s">
        <v>244</v>
      </c>
      <c r="B44" s="11">
        <v>324</v>
      </c>
    </row>
    <row r="45" spans="1:2" x14ac:dyDescent="0.25">
      <c r="A45" s="17" t="s">
        <v>245</v>
      </c>
      <c r="B45" s="11">
        <v>71</v>
      </c>
    </row>
    <row r="46" spans="1:2" x14ac:dyDescent="0.25">
      <c r="A46" s="17" t="s">
        <v>350</v>
      </c>
      <c r="B46" s="11">
        <v>269</v>
      </c>
    </row>
    <row r="47" spans="1:2" x14ac:dyDescent="0.25">
      <c r="A47" s="17" t="s">
        <v>246</v>
      </c>
      <c r="B47" s="11">
        <v>449</v>
      </c>
    </row>
    <row r="48" spans="1:2" x14ac:dyDescent="0.25">
      <c r="A48" s="17" t="s">
        <v>247</v>
      </c>
      <c r="B48" s="11">
        <v>117</v>
      </c>
    </row>
    <row r="49" spans="1:2" x14ac:dyDescent="0.25">
      <c r="A49" s="17" t="s">
        <v>248</v>
      </c>
      <c r="B49" s="11">
        <v>136</v>
      </c>
    </row>
    <row r="50" spans="1:2" x14ac:dyDescent="0.25">
      <c r="A50" s="17" t="s">
        <v>249</v>
      </c>
      <c r="B50" s="11">
        <v>223</v>
      </c>
    </row>
    <row r="51" spans="1:2" x14ac:dyDescent="0.25">
      <c r="A51" s="17" t="s">
        <v>351</v>
      </c>
      <c r="B51" s="11">
        <v>36</v>
      </c>
    </row>
    <row r="52" spans="1:2" x14ac:dyDescent="0.25">
      <c r="A52" s="17" t="s">
        <v>250</v>
      </c>
      <c r="B52" s="11">
        <v>5066</v>
      </c>
    </row>
    <row r="53" spans="1:2" x14ac:dyDescent="0.25">
      <c r="A53" s="17" t="s">
        <v>352</v>
      </c>
      <c r="B53" s="11">
        <v>14</v>
      </c>
    </row>
    <row r="54" spans="1:2" x14ac:dyDescent="0.25">
      <c r="A54" s="17" t="s">
        <v>251</v>
      </c>
      <c r="B54" s="11">
        <v>258</v>
      </c>
    </row>
    <row r="55" spans="1:2" x14ac:dyDescent="0.25">
      <c r="A55" s="17" t="s">
        <v>252</v>
      </c>
      <c r="B55" s="11">
        <v>5839</v>
      </c>
    </row>
    <row r="56" spans="1:2" x14ac:dyDescent="0.25">
      <c r="A56" s="17" t="s">
        <v>290</v>
      </c>
      <c r="B56" s="11">
        <v>164</v>
      </c>
    </row>
    <row r="57" spans="1:2" x14ac:dyDescent="0.25">
      <c r="A57" s="17" t="s">
        <v>353</v>
      </c>
      <c r="B57" s="11">
        <v>120</v>
      </c>
    </row>
    <row r="58" spans="1:2" x14ac:dyDescent="0.25">
      <c r="A58" s="17" t="s">
        <v>253</v>
      </c>
      <c r="B58" s="11">
        <v>36</v>
      </c>
    </row>
    <row r="59" spans="1:2" x14ac:dyDescent="0.25">
      <c r="A59" s="17" t="s">
        <v>254</v>
      </c>
      <c r="B59" s="11">
        <v>176</v>
      </c>
    </row>
    <row r="60" spans="1:2" x14ac:dyDescent="0.25">
      <c r="A60" s="17" t="s">
        <v>255</v>
      </c>
      <c r="B60" s="11">
        <v>283</v>
      </c>
    </row>
    <row r="61" spans="1:2" x14ac:dyDescent="0.25">
      <c r="A61" s="17" t="s">
        <v>256</v>
      </c>
      <c r="B61" s="11">
        <v>34</v>
      </c>
    </row>
    <row r="62" spans="1:2" x14ac:dyDescent="0.25">
      <c r="A62" s="17" t="s">
        <v>354</v>
      </c>
      <c r="B62" s="11">
        <v>107</v>
      </c>
    </row>
    <row r="63" spans="1:2" x14ac:dyDescent="0.25">
      <c r="A63" s="17" t="s">
        <v>257</v>
      </c>
      <c r="B63" s="11">
        <v>59</v>
      </c>
    </row>
    <row r="64" spans="1:2" x14ac:dyDescent="0.25">
      <c r="A64" s="17" t="s">
        <v>355</v>
      </c>
      <c r="B64" s="11">
        <v>37</v>
      </c>
    </row>
    <row r="65" spans="1:2" x14ac:dyDescent="0.25">
      <c r="A65" s="17" t="s">
        <v>258</v>
      </c>
      <c r="B65" s="11">
        <v>43</v>
      </c>
    </row>
    <row r="66" spans="1:2" x14ac:dyDescent="0.25">
      <c r="A66" s="17" t="s">
        <v>356</v>
      </c>
      <c r="B66" s="11">
        <v>16</v>
      </c>
    </row>
    <row r="67" spans="1:2" x14ac:dyDescent="0.25">
      <c r="A67" s="17" t="s">
        <v>259</v>
      </c>
      <c r="B67" s="11">
        <v>45</v>
      </c>
    </row>
    <row r="68" spans="1:2" x14ac:dyDescent="0.25">
      <c r="A68" s="17" t="s">
        <v>357</v>
      </c>
      <c r="B68" s="11">
        <v>62219</v>
      </c>
    </row>
    <row r="69" spans="1:2" x14ac:dyDescent="0.25">
      <c r="A69" s="17" t="s">
        <v>260</v>
      </c>
      <c r="B69" s="11">
        <v>1140</v>
      </c>
    </row>
    <row r="70" spans="1:2" x14ac:dyDescent="0.25">
      <c r="A70" s="17" t="s">
        <v>261</v>
      </c>
      <c r="B70" s="11">
        <v>11168</v>
      </c>
    </row>
    <row r="71" spans="1:2" x14ac:dyDescent="0.25">
      <c r="A71" s="17" t="s">
        <v>262</v>
      </c>
      <c r="B71" s="11">
        <v>6384</v>
      </c>
    </row>
    <row r="72" spans="1:2" x14ac:dyDescent="0.25">
      <c r="A72" s="17" t="s">
        <v>263</v>
      </c>
      <c r="B72" s="11">
        <v>110</v>
      </c>
    </row>
    <row r="73" spans="1:2" x14ac:dyDescent="0.25">
      <c r="A73" s="17" t="s">
        <v>264</v>
      </c>
      <c r="B73" s="11">
        <v>360</v>
      </c>
    </row>
    <row r="74" spans="1:2" x14ac:dyDescent="0.25">
      <c r="A74" s="17" t="s">
        <v>265</v>
      </c>
      <c r="B74" s="11">
        <v>238</v>
      </c>
    </row>
    <row r="75" spans="1:2" x14ac:dyDescent="0.25">
      <c r="A75" s="17" t="s">
        <v>288</v>
      </c>
      <c r="B75" s="11">
        <v>44</v>
      </c>
    </row>
    <row r="76" spans="1:2" x14ac:dyDescent="0.25">
      <c r="A76" s="17" t="s">
        <v>266</v>
      </c>
      <c r="B76" s="11">
        <v>84</v>
      </c>
    </row>
    <row r="77" spans="1:2" x14ac:dyDescent="0.25">
      <c r="A77" s="17" t="s">
        <v>267</v>
      </c>
      <c r="B77" s="11">
        <v>1941</v>
      </c>
    </row>
    <row r="78" spans="1:2" x14ac:dyDescent="0.25">
      <c r="A78" s="17" t="s">
        <v>358</v>
      </c>
      <c r="B78" s="11">
        <v>276</v>
      </c>
    </row>
    <row r="79" spans="1:2" x14ac:dyDescent="0.25">
      <c r="A79" s="17" t="s">
        <v>268</v>
      </c>
      <c r="B79" s="11">
        <v>27</v>
      </c>
    </row>
    <row r="80" spans="1:2" x14ac:dyDescent="0.25">
      <c r="A80" s="17" t="s">
        <v>269</v>
      </c>
      <c r="B80" s="11">
        <v>268</v>
      </c>
    </row>
    <row r="81" spans="1:2" x14ac:dyDescent="0.25">
      <c r="A81" s="17" t="s">
        <v>270</v>
      </c>
      <c r="B81" s="11">
        <v>982</v>
      </c>
    </row>
    <row r="82" spans="1:2" x14ac:dyDescent="0.25">
      <c r="A82" s="17" t="s">
        <v>271</v>
      </c>
      <c r="B82" s="11">
        <v>17</v>
      </c>
    </row>
    <row r="83" spans="1:2" x14ac:dyDescent="0.25">
      <c r="A83" s="17" t="s">
        <v>359</v>
      </c>
      <c r="B83" s="11">
        <v>3803</v>
      </c>
    </row>
    <row r="84" spans="1:2" x14ac:dyDescent="0.25">
      <c r="A84" s="17" t="s">
        <v>272</v>
      </c>
      <c r="B84" s="11">
        <v>229</v>
      </c>
    </row>
    <row r="85" spans="1:2" x14ac:dyDescent="0.25">
      <c r="A85" s="17" t="s">
        <v>273</v>
      </c>
      <c r="B85" s="11">
        <v>3503</v>
      </c>
    </row>
    <row r="86" spans="1:2" x14ac:dyDescent="0.25">
      <c r="A86" s="17" t="s">
        <v>274</v>
      </c>
      <c r="B86" s="11">
        <v>12</v>
      </c>
    </row>
    <row r="87" spans="1:2" x14ac:dyDescent="0.25">
      <c r="A87" s="17" t="s">
        <v>275</v>
      </c>
      <c r="B87" s="11">
        <v>126</v>
      </c>
    </row>
    <row r="88" spans="1:2" x14ac:dyDescent="0.25">
      <c r="A88" s="17" t="s">
        <v>276</v>
      </c>
      <c r="B88" s="11">
        <v>48</v>
      </c>
    </row>
    <row r="89" spans="1:2" x14ac:dyDescent="0.25">
      <c r="A89" s="17" t="s">
        <v>289</v>
      </c>
      <c r="B89" s="11">
        <v>31</v>
      </c>
    </row>
    <row r="90" spans="1:2" x14ac:dyDescent="0.25">
      <c r="A90" s="17" t="s">
        <v>277</v>
      </c>
      <c r="B90" s="11">
        <v>210</v>
      </c>
    </row>
    <row r="91" spans="1:2" x14ac:dyDescent="0.25">
      <c r="A91" s="17" t="s">
        <v>278</v>
      </c>
      <c r="B91" s="11">
        <v>294</v>
      </c>
    </row>
    <row r="92" spans="1:2" x14ac:dyDescent="0.25">
      <c r="A92" s="17" t="s">
        <v>279</v>
      </c>
      <c r="B92" s="11">
        <v>155</v>
      </c>
    </row>
    <row r="93" spans="1:2" x14ac:dyDescent="0.25">
      <c r="A93" s="17" t="s">
        <v>287</v>
      </c>
      <c r="B93" s="11">
        <v>5760</v>
      </c>
    </row>
    <row r="94" spans="1:2" x14ac:dyDescent="0.25">
      <c r="A94" s="17" t="s">
        <v>280</v>
      </c>
      <c r="B94" s="11">
        <v>1393</v>
      </c>
    </row>
    <row r="95" spans="1:2" x14ac:dyDescent="0.25">
      <c r="A95" s="17" t="s">
        <v>360</v>
      </c>
      <c r="B95" s="11">
        <v>88</v>
      </c>
    </row>
    <row r="96" spans="1:2" x14ac:dyDescent="0.25">
      <c r="A96" s="17" t="s">
        <v>361</v>
      </c>
      <c r="B96" s="11">
        <v>221</v>
      </c>
    </row>
    <row r="97" spans="1:2" x14ac:dyDescent="0.25">
      <c r="A97" s="17" t="s">
        <v>362</v>
      </c>
      <c r="B97" s="11">
        <v>7858</v>
      </c>
    </row>
    <row r="98" spans="1:2" x14ac:dyDescent="0.25">
      <c r="A98" s="17" t="s">
        <v>281</v>
      </c>
      <c r="B98" s="11">
        <v>240</v>
      </c>
    </row>
    <row r="99" spans="1:2" x14ac:dyDescent="0.25">
      <c r="A99" s="17" t="s">
        <v>291</v>
      </c>
      <c r="B99" s="11">
        <v>228</v>
      </c>
    </row>
    <row r="100" spans="1:2" x14ac:dyDescent="0.25">
      <c r="A100" s="17" t="s">
        <v>282</v>
      </c>
      <c r="B100" s="11">
        <v>263</v>
      </c>
    </row>
    <row r="101" spans="1:2" x14ac:dyDescent="0.25">
      <c r="A101" s="17" t="s">
        <v>283</v>
      </c>
      <c r="B101" s="11">
        <v>344</v>
      </c>
    </row>
    <row r="102" spans="1:2" x14ac:dyDescent="0.25">
      <c r="A102" s="17" t="s">
        <v>284</v>
      </c>
      <c r="B102" s="11">
        <v>87</v>
      </c>
    </row>
    <row r="103" spans="1:2" x14ac:dyDescent="0.25">
      <c r="A103" s="17" t="s">
        <v>285</v>
      </c>
      <c r="B103" s="11">
        <v>148</v>
      </c>
    </row>
    <row r="104" spans="1:2" x14ac:dyDescent="0.25">
      <c r="A104" s="17" t="s">
        <v>286</v>
      </c>
      <c r="B104" s="11">
        <v>421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22" sqref="L2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PARO_MUNICIPIOS_V2</vt:lpstr>
      <vt:lpstr>Hoja4</vt:lpstr>
      <vt:lpstr>Hoja1</vt:lpstr>
      <vt:lpstr>Hoja2</vt:lpstr>
      <vt:lpstr>Hoja3</vt:lpstr>
      <vt:lpstr>PARO_MUNICIPIOS_V6</vt:lpstr>
      <vt:lpstr>TASA DE PARO (ANÁLISIS)</vt:lpstr>
      <vt:lpstr>PARADOS (MAYO 2017)</vt:lpstr>
      <vt:lpstr>AFILIACIONES (MAYO 2017)</vt:lpstr>
      <vt:lpstr>POBLACIÓN (2016)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Córcoles</dc:creator>
  <cp:lastModifiedBy>Usuario de Windows</cp:lastModifiedBy>
  <dcterms:created xsi:type="dcterms:W3CDTF">2017-06-29T08:28:29Z</dcterms:created>
  <dcterms:modified xsi:type="dcterms:W3CDTF">2017-06-30T15:51:02Z</dcterms:modified>
</cp:coreProperties>
</file>